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40" windowHeight="4455" activeTab="0"/>
  </bookViews>
  <sheets>
    <sheet name="меню шк 10-ти" sheetId="1" r:id="rId1"/>
  </sheets>
  <definedNames/>
  <calcPr fullCalcOnLoad="1"/>
</workbook>
</file>

<file path=xl/sharedStrings.xml><?xml version="1.0" encoding="utf-8"?>
<sst xmlns="http://schemas.openxmlformats.org/spreadsheetml/2006/main" count="843" uniqueCount="123">
  <si>
    <t>№</t>
  </si>
  <si>
    <t>Завтрак:</t>
  </si>
  <si>
    <t>Пюре картофельное</t>
  </si>
  <si>
    <t>Ккал.</t>
  </si>
  <si>
    <t>рец</t>
  </si>
  <si>
    <t xml:space="preserve">наименование </t>
  </si>
  <si>
    <t>блюда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</si>
  <si>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</si>
  <si>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</si>
  <si>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</si>
  <si>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</si>
  <si>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</si>
  <si>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</si>
  <si>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</si>
  <si>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</si>
  <si>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</si>
  <si>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Fe</t>
  </si>
  <si>
    <t>Мg</t>
  </si>
  <si>
    <t>Каша молочная рисовая</t>
  </si>
  <si>
    <t>Чай с сахаром</t>
  </si>
  <si>
    <t>Напиток из шиповника</t>
  </si>
  <si>
    <t>Чай с лимоном</t>
  </si>
  <si>
    <t>Омлет натуральный</t>
  </si>
  <si>
    <t>акт</t>
  </si>
  <si>
    <t>0.02</t>
  </si>
  <si>
    <t xml:space="preserve"> </t>
  </si>
  <si>
    <t>Фрукт</t>
  </si>
  <si>
    <t>гр</t>
  </si>
  <si>
    <t>Батон с сыром</t>
  </si>
  <si>
    <t>Итого за день</t>
  </si>
  <si>
    <t>для школьного  питания  2004г ,2013г ,2018г издания.</t>
  </si>
  <si>
    <t xml:space="preserve">                        Обед</t>
  </si>
  <si>
    <t xml:space="preserve">                Завтрак:</t>
  </si>
  <si>
    <t xml:space="preserve">                     Завтрак:</t>
  </si>
  <si>
    <t xml:space="preserve">                       Обед</t>
  </si>
  <si>
    <t xml:space="preserve">Макароны отварные </t>
  </si>
  <si>
    <t>процетн  % от ккалл</t>
  </si>
  <si>
    <t>%</t>
  </si>
  <si>
    <t>70/30</t>
  </si>
  <si>
    <t>60/30</t>
  </si>
  <si>
    <t>Салат "Солнечный зайчик"</t>
  </si>
  <si>
    <t>Хлеб пшеничный</t>
  </si>
  <si>
    <t>Булочка домашняя</t>
  </si>
  <si>
    <t>Рагу из птицы</t>
  </si>
  <si>
    <r>
      <t xml:space="preserve">     3-день   </t>
    </r>
    <r>
      <rPr>
        <sz val="11"/>
        <rFont val="Times New Roman"/>
        <family val="1"/>
      </rPr>
      <t>(7-11лет)</t>
    </r>
  </si>
  <si>
    <r>
      <t xml:space="preserve">     5-день   </t>
    </r>
    <r>
      <rPr>
        <sz val="11"/>
        <rFont val="Times New Roman"/>
        <family val="1"/>
      </rPr>
      <t>(7-11лет)</t>
    </r>
  </si>
  <si>
    <r>
      <t xml:space="preserve">     7-день   </t>
    </r>
    <r>
      <rPr>
        <sz val="11"/>
        <rFont val="Times New Roman"/>
        <family val="1"/>
      </rPr>
      <t>(7-11лет)</t>
    </r>
  </si>
  <si>
    <r>
      <t xml:space="preserve">     10-день   </t>
    </r>
    <r>
      <rPr>
        <sz val="11"/>
        <rFont val="Times New Roman"/>
        <family val="1"/>
      </rPr>
      <t>(7-11лет)</t>
    </r>
  </si>
  <si>
    <t>Кондитерские изделия</t>
  </si>
  <si>
    <t>Сок фруктовый</t>
  </si>
  <si>
    <r>
      <t xml:space="preserve">  5-день </t>
    </r>
    <r>
      <rPr>
        <sz val="11"/>
        <rFont val="Times New Roman"/>
        <family val="1"/>
      </rPr>
      <t>(с 12лет и старше)</t>
    </r>
  </si>
  <si>
    <r>
      <t xml:space="preserve">   3-день ( с 12</t>
    </r>
    <r>
      <rPr>
        <sz val="11"/>
        <rFont val="Times New Roman"/>
        <family val="1"/>
      </rPr>
      <t>лет старше)</t>
    </r>
  </si>
  <si>
    <r>
      <t xml:space="preserve">  1-день </t>
    </r>
    <r>
      <rPr>
        <sz val="11"/>
        <rFont val="Times New Roman"/>
        <family val="1"/>
      </rPr>
      <t>(с 12лет и старше)</t>
    </r>
  </si>
  <si>
    <r>
      <t xml:space="preserve">2-день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(с 12лет и старше)</t>
    </r>
  </si>
  <si>
    <r>
      <t xml:space="preserve">4-день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с12лет и старше</t>
    </r>
    <r>
      <rPr>
        <sz val="12"/>
        <rFont val="Times New Roman"/>
        <family val="1"/>
      </rPr>
      <t>)</t>
    </r>
  </si>
  <si>
    <t>Каша молоч."Дружба"</t>
  </si>
  <si>
    <r>
      <t>6-день</t>
    </r>
    <r>
      <rPr>
        <sz val="11"/>
        <rFont val="Times New Roman"/>
        <family val="1"/>
      </rPr>
      <t xml:space="preserve">  (с 12лет и старше)</t>
    </r>
  </si>
  <si>
    <r>
      <t xml:space="preserve">  7-день   </t>
    </r>
    <r>
      <rPr>
        <sz val="11"/>
        <rFont val="Times New Roman"/>
        <family val="1"/>
      </rPr>
      <t>(с 12лет и старше)</t>
    </r>
  </si>
  <si>
    <r>
      <t xml:space="preserve">  8-день   </t>
    </r>
    <r>
      <rPr>
        <sz val="11"/>
        <rFont val="Times New Roman"/>
        <family val="1"/>
      </rPr>
      <t>(с 12лет и старше)</t>
    </r>
  </si>
  <si>
    <r>
      <t xml:space="preserve">9-день   </t>
    </r>
    <r>
      <rPr>
        <b/>
        <sz val="11"/>
        <rFont val="Times New Roman"/>
        <family val="1"/>
      </rPr>
      <t>( с12лет и старше)</t>
    </r>
  </si>
  <si>
    <r>
      <t xml:space="preserve"> 10-день   </t>
    </r>
    <r>
      <rPr>
        <sz val="11"/>
        <rFont val="Times New Roman"/>
        <family val="1"/>
      </rPr>
      <t>(с 12лет и старше)</t>
    </r>
  </si>
  <si>
    <r>
      <t xml:space="preserve">     1-день   </t>
    </r>
    <r>
      <rPr>
        <sz val="11"/>
        <rFont val="Times New Roman"/>
        <family val="1"/>
      </rPr>
      <t>(7-11лет)</t>
    </r>
  </si>
  <si>
    <r>
      <t xml:space="preserve">2-день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(7-11лет)</t>
    </r>
  </si>
  <si>
    <t>4-день   (7-11лет)</t>
  </si>
  <si>
    <t>6-день   (7-11лет)</t>
  </si>
  <si>
    <r>
      <t xml:space="preserve">     8-день   </t>
    </r>
    <r>
      <rPr>
        <sz val="11"/>
        <rFont val="Times New Roman"/>
        <family val="1"/>
      </rPr>
      <t>(7-11лет)</t>
    </r>
  </si>
  <si>
    <r>
      <t xml:space="preserve">9-день   </t>
    </r>
    <r>
      <rPr>
        <b/>
        <sz val="11"/>
        <rFont val="Times New Roman"/>
        <family val="1"/>
      </rPr>
      <t>(7-11лет)</t>
    </r>
  </si>
  <si>
    <t xml:space="preserve">            При составления меню использованы      Сборники рецептур </t>
  </si>
  <si>
    <t>Макаронные отварные</t>
  </si>
  <si>
    <t>Напиток из сухофруктов</t>
  </si>
  <si>
    <t>Хлеб  ржаной</t>
  </si>
  <si>
    <t>1149,63.</t>
  </si>
  <si>
    <t>1352,5.</t>
  </si>
  <si>
    <t>Рассольник домашний</t>
  </si>
  <si>
    <t>Хлеб пшеничый</t>
  </si>
  <si>
    <t>Суп картоф. с вермишелью</t>
  </si>
  <si>
    <t>Биточки куриные</t>
  </si>
  <si>
    <t>Рассольник ленинградский на курином бульоне</t>
  </si>
  <si>
    <t>Голубцы "Ленивые"</t>
  </si>
  <si>
    <t>Макаронные изделия отварные</t>
  </si>
  <si>
    <t>Суп гороховый с гренками</t>
  </si>
  <si>
    <t>Свекольник со сметаной</t>
  </si>
  <si>
    <t>Кофейный напиток</t>
  </si>
  <si>
    <t>Щи из свежей капусты</t>
  </si>
  <si>
    <t>Кнели куриные</t>
  </si>
  <si>
    <t>Суп картофельный с домашней лапшой</t>
  </si>
  <si>
    <t>Тефтели "Петушок"</t>
  </si>
  <si>
    <t>Каша гречневая</t>
  </si>
  <si>
    <t>Котлеты рыбные по-домашнему</t>
  </si>
  <si>
    <t>Борщ со свежей капустой</t>
  </si>
  <si>
    <t>Пудинг творожный со сгущенным молоком</t>
  </si>
  <si>
    <t>Шанежка наливная</t>
  </si>
  <si>
    <t>Суп-пюре из овощей</t>
  </si>
  <si>
    <t>Рассольник ленинградский</t>
  </si>
  <si>
    <t>Кнели куринные</t>
  </si>
  <si>
    <t>Пудинг из творога со сгущенным молоком</t>
  </si>
  <si>
    <t>Хлеб ржаной</t>
  </si>
  <si>
    <t>Котлеты "восторг"</t>
  </si>
  <si>
    <t xml:space="preserve">Чай с сахаром </t>
  </si>
  <si>
    <t>200/7</t>
  </si>
  <si>
    <t>Итого за завтрак</t>
  </si>
  <si>
    <t>Итого за обед</t>
  </si>
  <si>
    <t xml:space="preserve">Итого за завтрак  </t>
  </si>
  <si>
    <t xml:space="preserve">Итого за обед </t>
  </si>
  <si>
    <t>Картофель с квашеной капустойи зеленым горошком</t>
  </si>
  <si>
    <t>Напиток из яблок с лимоном</t>
  </si>
  <si>
    <t xml:space="preserve">Итого за завтрак </t>
  </si>
  <si>
    <t xml:space="preserve">Итого  за обед </t>
  </si>
  <si>
    <t xml:space="preserve">Итого за обед  </t>
  </si>
  <si>
    <t>Салат из квашеной капусты</t>
  </si>
  <si>
    <r>
      <t xml:space="preserve">                          </t>
    </r>
    <r>
      <rPr>
        <b/>
        <i/>
        <sz val="10"/>
        <rFont val="Arial Cyr"/>
        <family val="0"/>
      </rPr>
      <t xml:space="preserve"> Примерное 10-ти дневное  меню  для  школьников с 12 лет и старше   завтраков или обедов  </t>
    </r>
  </si>
  <si>
    <r>
      <t xml:space="preserve">                          </t>
    </r>
    <r>
      <rPr>
        <b/>
        <i/>
        <sz val="10"/>
        <rFont val="Arial Cyr"/>
        <family val="0"/>
      </rPr>
      <t xml:space="preserve"> Примерное 10-ти дневное  меню  для  школьников с 7-11 лет  завтраков или обедов </t>
    </r>
  </si>
  <si>
    <t>Овощи свежие порционные</t>
  </si>
  <si>
    <t>Салат из свежей капусты</t>
  </si>
  <si>
    <t>Кондитерское изделие</t>
  </si>
  <si>
    <t>Салат "Ароматы осени"</t>
  </si>
  <si>
    <t>Булочка с творогом</t>
  </si>
  <si>
    <t>Сыр порционный</t>
  </si>
  <si>
    <t>Овощи свежие порц.</t>
  </si>
  <si>
    <t>200/60</t>
  </si>
  <si>
    <t>Биточки куринные</t>
  </si>
  <si>
    <t>170/40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</si>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</sst>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_(* #,##0.00_);_(* \(#,##0.00\);_(* &quot;-&quot;??_);_(@_)"/>
    <numFmt numFmtId="183" formatCode="_(* #,##0.0_);_(* \(#,##0.0\);_(* &quot;-&quot;??_);_(@_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2" fontId="14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2" fontId="14" fillId="0" borderId="22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174" fontId="7" fillId="0" borderId="2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vertical="top" wrapText="1"/>
    </xf>
    <xf numFmtId="2" fontId="14" fillId="0" borderId="25" xfId="0" applyNumberFormat="1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5" fillId="0" borderId="27" xfId="0" applyFont="1" applyBorder="1" applyAlignment="1">
      <alignment/>
    </xf>
    <xf numFmtId="0" fontId="5" fillId="0" borderId="27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0"/>
  <sheetViews>
    <sheetView tabSelected="1" zoomScale="86" zoomScaleNormal="86" zoomScalePageLayoutView="0" workbookViewId="0" topLeftCell="A748">
      <selection activeCell="B739" sqref="B739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9.125" style="0" customWidth="1"/>
    <col min="4" max="4" width="10.375" style="0" customWidth="1"/>
    <col min="5" max="5" width="9.125" style="0" customWidth="1"/>
    <col min="6" max="6" width="8.00390625" style="0" customWidth="1"/>
    <col min="7" max="7" width="8.375" style="0" customWidth="1"/>
    <col min="8" max="9" width="6.875" style="0" customWidth="1"/>
    <col min="10" max="10" width="9.125" style="0" customWidth="1"/>
    <col min="11" max="12" width="9.00390625" style="0" customWidth="1"/>
    <col min="13" max="13" width="7.625" style="0" customWidth="1"/>
    <col min="14" max="14" width="8.375" style="0" customWidth="1"/>
    <col min="15" max="15" width="6.625" style="0" customWidth="1"/>
  </cols>
  <sheetData>
    <row r="1" spans="1:15" ht="12.75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3.5" thickBot="1">
      <c r="A2" s="93" t="s">
        <v>67</v>
      </c>
      <c r="B2" s="93"/>
      <c r="C2" s="93"/>
      <c r="D2" s="93"/>
      <c r="E2" s="93"/>
      <c r="F2" s="93"/>
      <c r="G2" s="93"/>
      <c r="H2" s="93" t="s">
        <v>30</v>
      </c>
      <c r="I2" s="94"/>
      <c r="J2" s="94"/>
      <c r="K2" s="94"/>
      <c r="L2" s="94"/>
      <c r="M2" s="94"/>
      <c r="N2" s="94"/>
      <c r="O2" s="94"/>
    </row>
    <row r="3" ht="13.5" thickBot="1"/>
    <row r="4" spans="1:15" ht="15.75">
      <c r="A4" s="23" t="s">
        <v>0</v>
      </c>
      <c r="B4" s="24" t="s">
        <v>5</v>
      </c>
      <c r="C4" s="90" t="s">
        <v>27</v>
      </c>
      <c r="D4" s="24" t="s">
        <v>7</v>
      </c>
      <c r="E4" s="24" t="s">
        <v>8</v>
      </c>
      <c r="F4" s="24" t="s">
        <v>9</v>
      </c>
      <c r="G4" s="24" t="s">
        <v>3</v>
      </c>
      <c r="H4" s="90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17</v>
      </c>
      <c r="N4" s="24" t="s">
        <v>15</v>
      </c>
      <c r="O4" s="24" t="s">
        <v>16</v>
      </c>
    </row>
    <row r="5" spans="1:15" ht="16.5" thickBot="1">
      <c r="A5" s="4" t="s">
        <v>4</v>
      </c>
      <c r="B5" s="15" t="s">
        <v>6</v>
      </c>
      <c r="C5" s="91"/>
      <c r="D5" s="15"/>
      <c r="E5" s="15"/>
      <c r="F5" s="15"/>
      <c r="G5" s="15"/>
      <c r="H5" s="91"/>
      <c r="I5" s="15"/>
      <c r="J5" s="15"/>
      <c r="K5" s="15"/>
      <c r="L5" s="15"/>
      <c r="M5" s="15"/>
      <c r="N5" s="15"/>
      <c r="O5" s="15"/>
    </row>
    <row r="6" spans="1:15" ht="19.5" thickBot="1">
      <c r="A6" s="1"/>
      <c r="B6" s="15" t="s">
        <v>52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 thickBot="1">
      <c r="A7" s="3"/>
      <c r="B7" s="15" t="s">
        <v>33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thickBot="1">
      <c r="A8" s="12">
        <v>307</v>
      </c>
      <c r="B8" s="13" t="s">
        <v>22</v>
      </c>
      <c r="C8" s="7">
        <v>200</v>
      </c>
      <c r="D8" s="18">
        <v>19.1</v>
      </c>
      <c r="E8" s="7">
        <v>16.4</v>
      </c>
      <c r="F8" s="7">
        <v>9.5</v>
      </c>
      <c r="G8" s="7">
        <v>261.7</v>
      </c>
      <c r="H8" s="7">
        <v>0.02</v>
      </c>
      <c r="I8" s="7">
        <v>0.36</v>
      </c>
      <c r="J8" s="7">
        <v>0.08</v>
      </c>
      <c r="K8" s="7">
        <v>1.12</v>
      </c>
      <c r="L8" s="7">
        <v>219</v>
      </c>
      <c r="M8" s="7">
        <v>8.1</v>
      </c>
      <c r="N8" s="7">
        <v>256</v>
      </c>
      <c r="O8" s="7">
        <v>0</v>
      </c>
    </row>
    <row r="9" spans="1:15" ht="16.5" thickBot="1">
      <c r="A9" s="12">
        <v>493</v>
      </c>
      <c r="B9" s="13" t="s">
        <v>19</v>
      </c>
      <c r="C9" s="7">
        <v>200</v>
      </c>
      <c r="D9" s="7">
        <v>0.2</v>
      </c>
      <c r="E9" s="7">
        <v>0</v>
      </c>
      <c r="F9" s="7">
        <v>15.1</v>
      </c>
      <c r="G9" s="7">
        <v>61.2</v>
      </c>
      <c r="H9" s="7">
        <v>0</v>
      </c>
      <c r="I9" s="7">
        <v>0.1</v>
      </c>
      <c r="J9" s="7">
        <v>0</v>
      </c>
      <c r="K9" s="7">
        <v>0</v>
      </c>
      <c r="L9" s="7">
        <v>11</v>
      </c>
      <c r="M9" s="7">
        <v>1</v>
      </c>
      <c r="N9" s="7">
        <v>3</v>
      </c>
      <c r="O9" s="7">
        <v>0.3</v>
      </c>
    </row>
    <row r="10" spans="1:15" ht="16.5" thickBot="1">
      <c r="A10" s="10" t="s">
        <v>23</v>
      </c>
      <c r="B10" s="14" t="s">
        <v>42</v>
      </c>
      <c r="C10" s="29">
        <v>50</v>
      </c>
      <c r="D10" s="18">
        <v>3.3</v>
      </c>
      <c r="E10" s="18">
        <v>5.5</v>
      </c>
      <c r="F10" s="18">
        <v>31.2</v>
      </c>
      <c r="G10" s="18">
        <v>188</v>
      </c>
      <c r="H10" s="7">
        <v>0.1</v>
      </c>
      <c r="I10" s="18">
        <v>0</v>
      </c>
      <c r="J10" s="18">
        <v>0</v>
      </c>
      <c r="K10" s="18">
        <v>0.8</v>
      </c>
      <c r="L10" s="18">
        <v>20</v>
      </c>
      <c r="M10" s="18">
        <v>22.4</v>
      </c>
      <c r="N10" s="18">
        <v>97.2</v>
      </c>
      <c r="O10" s="18">
        <v>1.8</v>
      </c>
    </row>
    <row r="11" spans="1:15" ht="16.5" thickBot="1">
      <c r="A11" s="10">
        <v>112</v>
      </c>
      <c r="B11" s="14" t="s">
        <v>26</v>
      </c>
      <c r="C11" s="18">
        <v>100</v>
      </c>
      <c r="D11" s="18">
        <v>0.8</v>
      </c>
      <c r="E11" s="18">
        <v>0.2</v>
      </c>
      <c r="F11" s="18">
        <v>17.5</v>
      </c>
      <c r="G11" s="18">
        <v>75</v>
      </c>
      <c r="H11" s="7">
        <v>0.12</v>
      </c>
      <c r="I11" s="18">
        <v>10.08</v>
      </c>
      <c r="J11" s="18">
        <v>0</v>
      </c>
      <c r="K11" s="18">
        <v>0.24</v>
      </c>
      <c r="L11" s="18">
        <v>21.6</v>
      </c>
      <c r="M11" s="18">
        <v>18</v>
      </c>
      <c r="N11" s="18">
        <v>32.4</v>
      </c>
      <c r="O11" s="18">
        <v>1.8</v>
      </c>
    </row>
    <row r="12" spans="1:15" ht="16.5" thickBot="1">
      <c r="A12" s="10"/>
      <c r="B12" s="14" t="s">
        <v>41</v>
      </c>
      <c r="C12" s="18">
        <v>40</v>
      </c>
      <c r="D12" s="7">
        <v>2.9</v>
      </c>
      <c r="E12" s="7">
        <v>3.3</v>
      </c>
      <c r="F12" s="7">
        <v>24.6</v>
      </c>
      <c r="G12" s="7">
        <v>139.7</v>
      </c>
      <c r="H12" s="7">
        <v>0.07</v>
      </c>
      <c r="I12" s="7">
        <v>0</v>
      </c>
      <c r="J12" s="7">
        <v>0</v>
      </c>
      <c r="K12" s="7">
        <v>0.6</v>
      </c>
      <c r="L12" s="7">
        <v>12</v>
      </c>
      <c r="M12" s="7">
        <v>13</v>
      </c>
      <c r="N12" s="7">
        <v>57</v>
      </c>
      <c r="O12" s="7">
        <v>1.14</v>
      </c>
    </row>
    <row r="13" spans="1:15" ht="16.5" thickBot="1">
      <c r="A13" s="21"/>
      <c r="B13" s="5" t="s">
        <v>100</v>
      </c>
      <c r="C13" s="7">
        <v>590</v>
      </c>
      <c r="D13" s="17">
        <v>25.3</v>
      </c>
      <c r="E13" s="17">
        <v>23.4</v>
      </c>
      <c r="F13" s="17">
        <v>77.1</v>
      </c>
      <c r="G13" s="17">
        <v>743.2</v>
      </c>
      <c r="H13" s="17">
        <f aca="true" t="shared" si="0" ref="H13:O13">SUM(H8:H11)</f>
        <v>0.24</v>
      </c>
      <c r="I13" s="17">
        <f t="shared" si="0"/>
        <v>10.54</v>
      </c>
      <c r="J13" s="17">
        <f t="shared" si="0"/>
        <v>0.08</v>
      </c>
      <c r="K13" s="17">
        <f t="shared" si="0"/>
        <v>2.16</v>
      </c>
      <c r="L13" s="17">
        <f t="shared" si="0"/>
        <v>271.6</v>
      </c>
      <c r="M13" s="17">
        <f t="shared" si="0"/>
        <v>49.5</v>
      </c>
      <c r="N13" s="17">
        <f t="shared" si="0"/>
        <v>388.59999999999997</v>
      </c>
      <c r="O13" s="17">
        <f t="shared" si="0"/>
        <v>3.9000000000000004</v>
      </c>
    </row>
    <row r="14" spans="1:15" ht="15.75">
      <c r="A14" s="43"/>
      <c r="B14" s="44" t="s">
        <v>36</v>
      </c>
      <c r="C14" s="45" t="s">
        <v>37</v>
      </c>
      <c r="D14" s="46">
        <f>D13*4/G13*100</f>
        <v>13.616792249730894</v>
      </c>
      <c r="E14" s="47">
        <f>E13*9/G13*100</f>
        <v>28.336921420882668</v>
      </c>
      <c r="F14" s="47">
        <f>F13*4/G13*100</f>
        <v>41.49623250807319</v>
      </c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5.75">
      <c r="A15" s="33"/>
      <c r="B15" s="36"/>
      <c r="C15" s="35"/>
      <c r="D15" s="39"/>
      <c r="E15" s="40"/>
      <c r="F15" s="40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33"/>
      <c r="B16" s="36"/>
      <c r="C16" s="35"/>
      <c r="D16" s="39"/>
      <c r="E16" s="40"/>
      <c r="F16" s="40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9.5" thickBot="1">
      <c r="A17" s="48"/>
      <c r="B17" s="49" t="s">
        <v>34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6.5" thickBot="1">
      <c r="A18" s="19">
        <v>40</v>
      </c>
      <c r="B18" s="14" t="s">
        <v>112</v>
      </c>
      <c r="C18" s="18">
        <v>100</v>
      </c>
      <c r="D18" s="18">
        <v>1.6</v>
      </c>
      <c r="E18" s="18">
        <v>10.1</v>
      </c>
      <c r="F18" s="18">
        <v>8.7</v>
      </c>
      <c r="G18" s="18">
        <v>132</v>
      </c>
      <c r="H18" s="18">
        <v>0.1</v>
      </c>
      <c r="I18" s="18">
        <v>16.7</v>
      </c>
      <c r="J18" s="18">
        <v>0.05</v>
      </c>
      <c r="K18" s="18">
        <v>2.9</v>
      </c>
      <c r="L18" s="18">
        <v>101</v>
      </c>
      <c r="M18" s="18">
        <v>33.3</v>
      </c>
      <c r="N18" s="18">
        <v>121.67</v>
      </c>
      <c r="O18" s="18">
        <v>0.6</v>
      </c>
    </row>
    <row r="19" spans="1:15" ht="16.5" thickBot="1">
      <c r="A19" s="10">
        <v>112</v>
      </c>
      <c r="B19" s="14" t="s">
        <v>75</v>
      </c>
      <c r="C19" s="18">
        <v>250</v>
      </c>
      <c r="D19" s="18">
        <v>2.9</v>
      </c>
      <c r="E19" s="18">
        <v>5.8</v>
      </c>
      <c r="F19" s="18">
        <v>32.8</v>
      </c>
      <c r="G19" s="18">
        <v>194.3</v>
      </c>
      <c r="H19" s="18">
        <v>0.03</v>
      </c>
      <c r="I19" s="18">
        <v>0.47</v>
      </c>
      <c r="J19" s="18">
        <v>0</v>
      </c>
      <c r="K19" s="18">
        <v>1.4</v>
      </c>
      <c r="L19" s="18">
        <v>89.5</v>
      </c>
      <c r="M19" s="18">
        <v>12.2</v>
      </c>
      <c r="N19" s="18">
        <v>61</v>
      </c>
      <c r="O19" s="18">
        <v>0.1</v>
      </c>
    </row>
    <row r="20" spans="1:15" ht="16.5" thickBot="1">
      <c r="A20" s="12">
        <v>307</v>
      </c>
      <c r="B20" s="13" t="s">
        <v>22</v>
      </c>
      <c r="C20" s="7">
        <v>200</v>
      </c>
      <c r="D20" s="18">
        <v>15.3</v>
      </c>
      <c r="E20" s="7">
        <v>13.1</v>
      </c>
      <c r="F20" s="7">
        <v>7.6</v>
      </c>
      <c r="G20" s="7">
        <v>209.4</v>
      </c>
      <c r="H20" s="7">
        <v>0.06</v>
      </c>
      <c r="I20" s="7">
        <v>0.45</v>
      </c>
      <c r="J20" s="7">
        <v>0.26</v>
      </c>
      <c r="K20" s="7">
        <v>1.12</v>
      </c>
      <c r="L20" s="7">
        <v>219</v>
      </c>
      <c r="M20" s="7">
        <v>8.1</v>
      </c>
      <c r="N20" s="7">
        <v>256</v>
      </c>
      <c r="O20" s="7">
        <v>0</v>
      </c>
    </row>
    <row r="21" spans="1:15" ht="16.5" thickBot="1">
      <c r="A21" s="10">
        <v>493</v>
      </c>
      <c r="B21" s="13" t="s">
        <v>19</v>
      </c>
      <c r="C21" s="18">
        <v>200</v>
      </c>
      <c r="D21" s="18">
        <v>0.2</v>
      </c>
      <c r="E21" s="18">
        <v>0</v>
      </c>
      <c r="F21" s="18">
        <v>15.1</v>
      </c>
      <c r="G21" s="18">
        <v>61.2</v>
      </c>
      <c r="H21" s="18">
        <v>0</v>
      </c>
      <c r="I21" s="18">
        <v>0.8</v>
      </c>
      <c r="J21" s="18">
        <v>0</v>
      </c>
      <c r="K21" s="18">
        <v>0</v>
      </c>
      <c r="L21" s="18">
        <v>28.5</v>
      </c>
      <c r="M21" s="18">
        <v>3</v>
      </c>
      <c r="N21" s="18">
        <v>19.78</v>
      </c>
      <c r="O21" s="18">
        <v>0.6</v>
      </c>
    </row>
    <row r="22" spans="1:15" ht="16.5" thickBot="1">
      <c r="A22" s="10"/>
      <c r="B22" s="14" t="s">
        <v>41</v>
      </c>
      <c r="C22" s="18">
        <v>60</v>
      </c>
      <c r="D22" s="7">
        <v>2.9</v>
      </c>
      <c r="E22" s="7">
        <v>3.3</v>
      </c>
      <c r="F22" s="7">
        <v>24.6</v>
      </c>
      <c r="G22" s="7">
        <v>139.7</v>
      </c>
      <c r="H22" s="7">
        <v>0.07</v>
      </c>
      <c r="I22" s="7">
        <v>0</v>
      </c>
      <c r="J22" s="7">
        <v>0</v>
      </c>
      <c r="K22" s="7">
        <v>0.6</v>
      </c>
      <c r="L22" s="7">
        <v>12</v>
      </c>
      <c r="M22" s="7">
        <v>13</v>
      </c>
      <c r="N22" s="7">
        <v>57</v>
      </c>
      <c r="O22" s="7">
        <v>1.14</v>
      </c>
    </row>
    <row r="23" spans="1:15" ht="16.5" thickBot="1">
      <c r="A23" s="21"/>
      <c r="B23" s="5" t="s">
        <v>101</v>
      </c>
      <c r="C23" s="8">
        <f>SUM(C18:C22)</f>
        <v>810</v>
      </c>
      <c r="D23" s="41">
        <f aca="true" t="shared" si="1" ref="D23:O23">SUM(D18:D22)</f>
        <v>22.9</v>
      </c>
      <c r="E23" s="41">
        <f t="shared" si="1"/>
        <v>32.3</v>
      </c>
      <c r="F23" s="41">
        <f t="shared" si="1"/>
        <v>88.80000000000001</v>
      </c>
      <c r="G23" s="41">
        <f t="shared" si="1"/>
        <v>736.6000000000001</v>
      </c>
      <c r="H23" s="41">
        <f t="shared" si="1"/>
        <v>0.26</v>
      </c>
      <c r="I23" s="41">
        <f t="shared" si="1"/>
        <v>18.419999999999998</v>
      </c>
      <c r="J23" s="41">
        <f t="shared" si="1"/>
        <v>0.31</v>
      </c>
      <c r="K23" s="41">
        <f t="shared" si="1"/>
        <v>6.02</v>
      </c>
      <c r="L23" s="41">
        <f t="shared" si="1"/>
        <v>450</v>
      </c>
      <c r="M23" s="41">
        <f t="shared" si="1"/>
        <v>69.6</v>
      </c>
      <c r="N23" s="41">
        <f t="shared" si="1"/>
        <v>515.45</v>
      </c>
      <c r="O23" s="41">
        <f t="shared" si="1"/>
        <v>2.4399999999999995</v>
      </c>
    </row>
    <row r="24" spans="1:15" ht="15.75">
      <c r="A24" s="43"/>
      <c r="B24" s="44" t="s">
        <v>36</v>
      </c>
      <c r="C24" s="45" t="s">
        <v>37</v>
      </c>
      <c r="D24" s="46">
        <f>D23*4/G23*100</f>
        <v>12.435514526201462</v>
      </c>
      <c r="E24" s="47">
        <f>E23*9/G23*100</f>
        <v>39.46510996470268</v>
      </c>
      <c r="F24" s="47">
        <f>F23*4/G23*100</f>
        <v>48.22155851208254</v>
      </c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.75">
      <c r="A25" s="33"/>
      <c r="B25" s="36"/>
      <c r="C25" s="35"/>
      <c r="D25" s="39"/>
      <c r="E25" s="40"/>
      <c r="F25" s="40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33"/>
      <c r="B26" s="36"/>
      <c r="C26" s="35"/>
      <c r="D26" s="39"/>
      <c r="E26" s="40"/>
      <c r="F26" s="40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6.5" thickBot="1">
      <c r="A27" s="53"/>
      <c r="B27" s="54" t="s">
        <v>29</v>
      </c>
      <c r="C27" s="56">
        <f>C23+C13</f>
        <v>1400</v>
      </c>
      <c r="D27" s="58">
        <f aca="true" t="shared" si="2" ref="D27:O27">D23+D13</f>
        <v>48.2</v>
      </c>
      <c r="E27" s="58">
        <f t="shared" si="2"/>
        <v>55.699999999999996</v>
      </c>
      <c r="F27" s="58">
        <f t="shared" si="2"/>
        <v>165.9</v>
      </c>
      <c r="G27" s="71">
        <f t="shared" si="2"/>
        <v>1479.8000000000002</v>
      </c>
      <c r="H27" s="58">
        <f t="shared" si="2"/>
        <v>0.5</v>
      </c>
      <c r="I27" s="58">
        <f t="shared" si="2"/>
        <v>28.959999999999997</v>
      </c>
      <c r="J27" s="58">
        <f t="shared" si="2"/>
        <v>0.39</v>
      </c>
      <c r="K27" s="58">
        <f t="shared" si="2"/>
        <v>8.18</v>
      </c>
      <c r="L27" s="58">
        <f t="shared" si="2"/>
        <v>721.6</v>
      </c>
      <c r="M27" s="58">
        <f t="shared" si="2"/>
        <v>119.1</v>
      </c>
      <c r="N27" s="71">
        <f t="shared" si="2"/>
        <v>904.05</v>
      </c>
      <c r="O27" s="58">
        <f t="shared" si="2"/>
        <v>6.34</v>
      </c>
    </row>
    <row r="28" spans="1:7" ht="16.5" thickBot="1">
      <c r="A28" s="28"/>
      <c r="B28" s="16" t="s">
        <v>36</v>
      </c>
      <c r="C28" s="17" t="s">
        <v>37</v>
      </c>
      <c r="D28" s="38">
        <f>D27*4/G27*100</f>
        <v>13.028787674010001</v>
      </c>
      <c r="E28" s="26">
        <f>E27*9/G27*100</f>
        <v>33.87619948641707</v>
      </c>
      <c r="F28" s="26">
        <f>F27*4/G27*100</f>
        <v>44.84389782403027</v>
      </c>
      <c r="G28" t="s">
        <v>25</v>
      </c>
    </row>
    <row r="29" spans="1:6" ht="15.75">
      <c r="A29" s="33"/>
      <c r="B29" s="36"/>
      <c r="C29" s="35"/>
      <c r="D29" s="39"/>
      <c r="E29" s="40"/>
      <c r="F29" s="40"/>
    </row>
    <row r="30" spans="1:6" ht="15.75">
      <c r="A30" s="33"/>
      <c r="B30" s="36"/>
      <c r="C30" s="35"/>
      <c r="D30" s="39"/>
      <c r="E30" s="40"/>
      <c r="F30" s="40"/>
    </row>
    <row r="31" spans="1:6" ht="15.75">
      <c r="A31" s="33"/>
      <c r="B31" s="36"/>
      <c r="C31" s="35"/>
      <c r="D31" s="39"/>
      <c r="E31" s="40"/>
      <c r="F31" s="40"/>
    </row>
    <row r="32" spans="1:6" ht="15.75">
      <c r="A32" s="33"/>
      <c r="B32" s="36"/>
      <c r="C32" s="35"/>
      <c r="D32" s="39"/>
      <c r="E32" s="40"/>
      <c r="F32" s="40"/>
    </row>
    <row r="33" spans="1:6" ht="15.75">
      <c r="A33" s="33"/>
      <c r="B33" s="36"/>
      <c r="C33" s="35"/>
      <c r="D33" s="39"/>
      <c r="E33" s="40"/>
      <c r="F33" s="40"/>
    </row>
    <row r="34" spans="1:6" ht="15.75">
      <c r="A34" s="33"/>
      <c r="B34" s="36"/>
      <c r="C34" s="35"/>
      <c r="D34" s="39"/>
      <c r="E34" s="40"/>
      <c r="F34" s="40"/>
    </row>
    <row r="35" spans="1:6" ht="15.75">
      <c r="A35" s="33"/>
      <c r="B35" s="36"/>
      <c r="C35" s="35"/>
      <c r="D35" s="39"/>
      <c r="E35" s="40"/>
      <c r="F35" s="40"/>
    </row>
    <row r="36" spans="1:6" ht="15.75">
      <c r="A36" s="33"/>
      <c r="B36" s="36"/>
      <c r="C36" s="35"/>
      <c r="D36" s="39"/>
      <c r="E36" s="40"/>
      <c r="F36" s="40"/>
    </row>
    <row r="37" spans="1:6" ht="15.75">
      <c r="A37" s="33"/>
      <c r="B37" s="36"/>
      <c r="C37" s="35"/>
      <c r="D37" s="39"/>
      <c r="E37" s="40"/>
      <c r="F37" s="40"/>
    </row>
    <row r="38" spans="1:6" ht="15.75">
      <c r="A38" s="33"/>
      <c r="B38" s="36"/>
      <c r="C38" s="35"/>
      <c r="D38" s="39"/>
      <c r="E38" s="40"/>
      <c r="F38" s="40"/>
    </row>
    <row r="39" spans="1:6" ht="15.75">
      <c r="A39" s="33"/>
      <c r="B39" s="36"/>
      <c r="C39" s="35"/>
      <c r="D39" s="39"/>
      <c r="E39" s="40"/>
      <c r="F39" s="40"/>
    </row>
    <row r="40" spans="1:6" ht="15.75">
      <c r="A40" s="33"/>
      <c r="B40" s="36"/>
      <c r="C40" s="35"/>
      <c r="D40" s="39"/>
      <c r="E40" s="40"/>
      <c r="F40" s="40"/>
    </row>
    <row r="41" spans="1:6" ht="15.75">
      <c r="A41" s="33"/>
      <c r="B41" s="36"/>
      <c r="C41" s="35"/>
      <c r="D41" s="39"/>
      <c r="E41" s="40"/>
      <c r="F41" s="40"/>
    </row>
    <row r="42" ht="13.5" thickBot="1"/>
    <row r="43" spans="1:15" ht="15.75">
      <c r="A43" s="23" t="s">
        <v>0</v>
      </c>
      <c r="B43" s="24" t="s">
        <v>5</v>
      </c>
      <c r="C43" s="90" t="s">
        <v>27</v>
      </c>
      <c r="D43" s="24" t="s">
        <v>7</v>
      </c>
      <c r="E43" s="24" t="s">
        <v>8</v>
      </c>
      <c r="F43" s="24" t="s">
        <v>9</v>
      </c>
      <c r="G43" s="24" t="s">
        <v>3</v>
      </c>
      <c r="H43" s="90" t="s">
        <v>10</v>
      </c>
      <c r="I43" s="24" t="s">
        <v>11</v>
      </c>
      <c r="J43" s="24" t="s">
        <v>12</v>
      </c>
      <c r="K43" s="24" t="s">
        <v>13</v>
      </c>
      <c r="L43" s="24" t="s">
        <v>14</v>
      </c>
      <c r="M43" s="24" t="s">
        <v>17</v>
      </c>
      <c r="N43" s="24" t="s">
        <v>15</v>
      </c>
      <c r="O43" s="24" t="s">
        <v>16</v>
      </c>
    </row>
    <row r="44" spans="1:15" ht="16.5" thickBot="1">
      <c r="A44" s="4" t="s">
        <v>4</v>
      </c>
      <c r="B44" s="15" t="s">
        <v>6</v>
      </c>
      <c r="C44" s="91"/>
      <c r="D44" s="15"/>
      <c r="E44" s="15"/>
      <c r="F44" s="15"/>
      <c r="G44" s="15"/>
      <c r="H44" s="91"/>
      <c r="I44" s="15"/>
      <c r="J44" s="15"/>
      <c r="K44" s="15"/>
      <c r="L44" s="15"/>
      <c r="M44" s="15"/>
      <c r="N44" s="15"/>
      <c r="O44" s="15"/>
    </row>
    <row r="45" spans="1:15" ht="17.25" customHeight="1" thickBot="1">
      <c r="A45" s="1"/>
      <c r="B45" s="15" t="s">
        <v>53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 customHeight="1" thickBot="1">
      <c r="A46" s="3"/>
      <c r="B46" s="15" t="s">
        <v>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 customHeight="1" thickBot="1">
      <c r="A47" s="19">
        <v>45</v>
      </c>
      <c r="B47" s="14" t="s">
        <v>113</v>
      </c>
      <c r="C47" s="18">
        <v>100</v>
      </c>
      <c r="D47" s="18">
        <v>1.4</v>
      </c>
      <c r="E47" s="18">
        <v>10.1</v>
      </c>
      <c r="F47" s="18">
        <v>7.5</v>
      </c>
      <c r="G47" s="18">
        <v>126</v>
      </c>
      <c r="H47" s="18">
        <v>0.1</v>
      </c>
      <c r="I47" s="18">
        <v>16.7</v>
      </c>
      <c r="J47" s="18">
        <v>0.05</v>
      </c>
      <c r="K47" s="18">
        <v>2.9</v>
      </c>
      <c r="L47" s="18">
        <v>101</v>
      </c>
      <c r="M47" s="18">
        <v>33.3</v>
      </c>
      <c r="N47" s="18">
        <v>121.67</v>
      </c>
      <c r="O47" s="18">
        <v>0.6</v>
      </c>
    </row>
    <row r="48" spans="1:15" ht="16.5" thickBot="1">
      <c r="A48" s="27">
        <v>289</v>
      </c>
      <c r="B48" s="14" t="s">
        <v>76</v>
      </c>
      <c r="C48" s="18">
        <v>100</v>
      </c>
      <c r="D48" s="18">
        <v>6.2</v>
      </c>
      <c r="E48" s="18">
        <v>6.4</v>
      </c>
      <c r="F48" s="18">
        <v>18.1</v>
      </c>
      <c r="G48" s="18">
        <v>155.3</v>
      </c>
      <c r="H48" s="18">
        <v>0.25</v>
      </c>
      <c r="I48" s="18">
        <v>0</v>
      </c>
      <c r="J48" s="18">
        <v>0.08</v>
      </c>
      <c r="K48" s="18">
        <v>0.38</v>
      </c>
      <c r="L48" s="18">
        <v>106</v>
      </c>
      <c r="M48" s="18">
        <v>11.2</v>
      </c>
      <c r="N48" s="18">
        <v>216</v>
      </c>
      <c r="O48" s="18">
        <v>0.05</v>
      </c>
    </row>
    <row r="49" spans="1:15" ht="16.5" thickBot="1">
      <c r="A49" s="12">
        <v>321</v>
      </c>
      <c r="B49" s="13" t="s">
        <v>2</v>
      </c>
      <c r="C49" s="7">
        <v>180</v>
      </c>
      <c r="D49" s="7">
        <v>7.4</v>
      </c>
      <c r="E49" s="7">
        <v>8.9</v>
      </c>
      <c r="F49" s="7">
        <v>31</v>
      </c>
      <c r="G49" s="7">
        <v>233.5</v>
      </c>
      <c r="H49" s="7">
        <v>0.03</v>
      </c>
      <c r="I49" s="7">
        <v>1.01</v>
      </c>
      <c r="J49" s="7">
        <v>0.06</v>
      </c>
      <c r="K49" s="7">
        <v>1.2</v>
      </c>
      <c r="L49" s="7">
        <v>89.6</v>
      </c>
      <c r="M49" s="7">
        <v>5.3</v>
      </c>
      <c r="N49" s="7">
        <v>113</v>
      </c>
      <c r="O49" s="7">
        <v>0.33</v>
      </c>
    </row>
    <row r="50" spans="1:15" ht="16.5" thickBot="1">
      <c r="A50" s="10">
        <v>493</v>
      </c>
      <c r="B50" s="13" t="s">
        <v>19</v>
      </c>
      <c r="C50" s="7">
        <v>200</v>
      </c>
      <c r="D50" s="7">
        <v>0.2</v>
      </c>
      <c r="E50" s="7">
        <v>0</v>
      </c>
      <c r="F50" s="7">
        <v>15.1</v>
      </c>
      <c r="G50" s="7">
        <v>61.2</v>
      </c>
      <c r="H50" s="7">
        <v>0.04</v>
      </c>
      <c r="I50" s="7">
        <v>1.3</v>
      </c>
      <c r="J50" s="7">
        <v>0.02</v>
      </c>
      <c r="K50" s="7">
        <v>0</v>
      </c>
      <c r="L50" s="7">
        <v>126</v>
      </c>
      <c r="M50" s="7">
        <v>14</v>
      </c>
      <c r="N50" s="7">
        <v>120</v>
      </c>
      <c r="O50" s="7">
        <v>0.01</v>
      </c>
    </row>
    <row r="51" spans="1:15" ht="16.5" thickBot="1">
      <c r="A51" s="10"/>
      <c r="B51" s="14" t="s">
        <v>41</v>
      </c>
      <c r="C51" s="18">
        <v>40</v>
      </c>
      <c r="D51" s="7">
        <v>3.2</v>
      </c>
      <c r="E51" s="7">
        <v>3.7</v>
      </c>
      <c r="F51" s="7">
        <v>27.3</v>
      </c>
      <c r="G51" s="7">
        <v>155.2</v>
      </c>
      <c r="H51" s="7">
        <v>0.07</v>
      </c>
      <c r="I51" s="7">
        <v>0</v>
      </c>
      <c r="J51" s="7">
        <v>0</v>
      </c>
      <c r="K51" s="7">
        <v>0.6</v>
      </c>
      <c r="L51" s="7">
        <v>12</v>
      </c>
      <c r="M51" s="7">
        <v>13</v>
      </c>
      <c r="N51" s="7">
        <v>57</v>
      </c>
      <c r="O51" s="7">
        <v>1.14</v>
      </c>
    </row>
    <row r="52" spans="1:15" ht="16.5" thickBot="1">
      <c r="A52" s="21"/>
      <c r="B52" s="5" t="s">
        <v>102</v>
      </c>
      <c r="C52" s="8">
        <f>SUM(C47:C51)</f>
        <v>620</v>
      </c>
      <c r="D52" s="25">
        <v>26.6</v>
      </c>
      <c r="E52" s="17">
        <v>27.02</v>
      </c>
      <c r="F52" s="17">
        <v>117.5</v>
      </c>
      <c r="G52" s="17">
        <v>793.7</v>
      </c>
      <c r="H52" s="17">
        <f aca="true" t="shared" si="3" ref="H52:O52">SUM(H48:H51)</f>
        <v>0.39</v>
      </c>
      <c r="I52" s="17">
        <f t="shared" si="3"/>
        <v>2.31</v>
      </c>
      <c r="J52" s="17">
        <f t="shared" si="3"/>
        <v>0.16</v>
      </c>
      <c r="K52" s="17">
        <f t="shared" si="3"/>
        <v>2.18</v>
      </c>
      <c r="L52" s="17">
        <f t="shared" si="3"/>
        <v>333.6</v>
      </c>
      <c r="M52" s="17">
        <f t="shared" si="3"/>
        <v>43.5</v>
      </c>
      <c r="N52" s="17">
        <f t="shared" si="3"/>
        <v>506</v>
      </c>
      <c r="O52" s="17">
        <f t="shared" si="3"/>
        <v>1.5299999999999998</v>
      </c>
    </row>
    <row r="53" spans="1:15" ht="15.75">
      <c r="A53" s="43"/>
      <c r="B53" s="44" t="s">
        <v>36</v>
      </c>
      <c r="C53" s="45" t="s">
        <v>37</v>
      </c>
      <c r="D53" s="46">
        <f>D52*4/G52*100</f>
        <v>13.405568854731007</v>
      </c>
      <c r="E53" s="47">
        <f>E52*9/G52*100</f>
        <v>30.638780395615473</v>
      </c>
      <c r="F53" s="47">
        <f>F52*4/G52*100</f>
        <v>59.216328587627565</v>
      </c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.75">
      <c r="A54" s="33"/>
      <c r="B54" s="36"/>
      <c r="C54" s="35"/>
      <c r="D54" s="39"/>
      <c r="E54" s="40"/>
      <c r="F54" s="40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33"/>
      <c r="B55" s="36"/>
      <c r="C55" s="35"/>
      <c r="D55" s="39"/>
      <c r="E55" s="40"/>
      <c r="F55" s="40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9.5" thickBot="1">
      <c r="A56" s="48"/>
      <c r="B56" s="49" t="s">
        <v>31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18" customHeight="1" thickBot="1">
      <c r="A57" s="19">
        <v>45</v>
      </c>
      <c r="B57" s="14" t="s">
        <v>113</v>
      </c>
      <c r="C57" s="18">
        <v>100</v>
      </c>
      <c r="D57" s="18">
        <v>1.4</v>
      </c>
      <c r="E57" s="18">
        <v>10.1</v>
      </c>
      <c r="F57" s="18">
        <v>7.5</v>
      </c>
      <c r="G57" s="18">
        <v>126</v>
      </c>
      <c r="H57" s="18">
        <v>0.1</v>
      </c>
      <c r="I57" s="18">
        <v>16.7</v>
      </c>
      <c r="J57" s="18">
        <v>0.05</v>
      </c>
      <c r="K57" s="18">
        <v>2.9</v>
      </c>
      <c r="L57" s="18">
        <v>101</v>
      </c>
      <c r="M57" s="18">
        <v>33.3</v>
      </c>
      <c r="N57" s="18">
        <v>121.67</v>
      </c>
      <c r="O57" s="18">
        <v>0.6</v>
      </c>
    </row>
    <row r="58" spans="1:15" ht="32.25" thickBot="1">
      <c r="A58" s="10">
        <v>91</v>
      </c>
      <c r="B58" s="14" t="s">
        <v>77</v>
      </c>
      <c r="C58" s="18">
        <v>250</v>
      </c>
      <c r="D58" s="18">
        <v>12.1</v>
      </c>
      <c r="E58" s="18">
        <v>8.9</v>
      </c>
      <c r="F58" s="18">
        <v>21.1</v>
      </c>
      <c r="G58" s="18">
        <v>212.9</v>
      </c>
      <c r="H58" s="18">
        <v>0.04</v>
      </c>
      <c r="I58" s="18">
        <v>7.3</v>
      </c>
      <c r="J58" s="18">
        <v>0</v>
      </c>
      <c r="K58" s="18">
        <v>0</v>
      </c>
      <c r="L58" s="18">
        <v>53.5</v>
      </c>
      <c r="M58" s="18">
        <v>18</v>
      </c>
      <c r="N58" s="18">
        <v>115</v>
      </c>
      <c r="O58" s="18">
        <v>0.8</v>
      </c>
    </row>
    <row r="59" spans="1:15" ht="16.5" thickBot="1">
      <c r="A59" s="27" t="s">
        <v>23</v>
      </c>
      <c r="B59" s="14" t="s">
        <v>76</v>
      </c>
      <c r="C59" s="18">
        <v>100</v>
      </c>
      <c r="D59" s="18">
        <v>6.2</v>
      </c>
      <c r="E59" s="18">
        <v>6.4</v>
      </c>
      <c r="F59" s="18">
        <v>18.1</v>
      </c>
      <c r="G59" s="18">
        <v>155.3</v>
      </c>
      <c r="H59" s="18">
        <v>0.25</v>
      </c>
      <c r="I59" s="18">
        <v>0</v>
      </c>
      <c r="J59" s="18">
        <v>0.08</v>
      </c>
      <c r="K59" s="18">
        <v>0.38</v>
      </c>
      <c r="L59" s="18">
        <v>106</v>
      </c>
      <c r="M59" s="18">
        <v>11.2</v>
      </c>
      <c r="N59" s="18">
        <v>216</v>
      </c>
      <c r="O59" s="18">
        <v>0.05</v>
      </c>
    </row>
    <row r="60" spans="1:15" ht="16.5" thickBot="1">
      <c r="A60" s="12">
        <v>429</v>
      </c>
      <c r="B60" s="13" t="s">
        <v>2</v>
      </c>
      <c r="C60" s="18">
        <v>180</v>
      </c>
      <c r="D60" s="7">
        <v>7.4</v>
      </c>
      <c r="E60" s="7">
        <v>8.9</v>
      </c>
      <c r="F60" s="7">
        <v>31</v>
      </c>
      <c r="G60" s="7">
        <v>233.5</v>
      </c>
      <c r="H60" s="7">
        <v>0.03</v>
      </c>
      <c r="I60" s="7">
        <v>1.01</v>
      </c>
      <c r="J60" s="7">
        <v>0.06</v>
      </c>
      <c r="K60" s="7">
        <v>1.2</v>
      </c>
      <c r="L60" s="7">
        <v>89.6</v>
      </c>
      <c r="M60" s="7">
        <v>5.3</v>
      </c>
      <c r="N60" s="7">
        <v>113</v>
      </c>
      <c r="O60" s="7">
        <v>0.33</v>
      </c>
    </row>
    <row r="61" spans="1:15" ht="16.5" thickBot="1">
      <c r="A61" s="13">
        <v>493</v>
      </c>
      <c r="B61" s="13" t="s">
        <v>69</v>
      </c>
      <c r="C61" s="18">
        <v>200</v>
      </c>
      <c r="D61" s="7">
        <v>0.2</v>
      </c>
      <c r="E61" s="7">
        <v>0</v>
      </c>
      <c r="F61" s="7">
        <v>15.1</v>
      </c>
      <c r="G61" s="7">
        <v>61.2</v>
      </c>
      <c r="H61" s="13">
        <v>0.02</v>
      </c>
      <c r="I61" s="13">
        <v>0.8</v>
      </c>
      <c r="J61" s="13">
        <v>0</v>
      </c>
      <c r="K61" s="13">
        <v>32.53</v>
      </c>
      <c r="L61" s="13">
        <v>3</v>
      </c>
      <c r="M61" s="13">
        <v>1</v>
      </c>
      <c r="N61" s="13">
        <v>0.69</v>
      </c>
      <c r="O61" s="13">
        <v>0.6</v>
      </c>
    </row>
    <row r="62" spans="1:15" ht="16.5" thickBot="1">
      <c r="A62" s="14"/>
      <c r="B62" s="14" t="s">
        <v>96</v>
      </c>
      <c r="C62" s="18">
        <v>60</v>
      </c>
      <c r="D62" s="7">
        <v>1.9</v>
      </c>
      <c r="E62" s="7">
        <v>1.9</v>
      </c>
      <c r="F62" s="7">
        <v>18.4</v>
      </c>
      <c r="G62" s="7">
        <v>98.3</v>
      </c>
      <c r="H62" s="7">
        <v>0.07</v>
      </c>
      <c r="I62" s="7">
        <v>0</v>
      </c>
      <c r="J62" s="7">
        <v>0</v>
      </c>
      <c r="K62" s="7">
        <v>0.6</v>
      </c>
      <c r="L62" s="7">
        <v>12</v>
      </c>
      <c r="M62" s="7">
        <v>13</v>
      </c>
      <c r="N62" s="7">
        <v>57</v>
      </c>
      <c r="O62" s="7">
        <v>1.14</v>
      </c>
    </row>
    <row r="63" spans="1:15" ht="16.5" thickBot="1">
      <c r="A63" s="21"/>
      <c r="B63" s="5" t="s">
        <v>103</v>
      </c>
      <c r="C63" s="18">
        <f>SUM(C57:C62)</f>
        <v>890</v>
      </c>
      <c r="D63" s="8">
        <v>34.54</v>
      </c>
      <c r="E63" s="8">
        <v>33.62</v>
      </c>
      <c r="F63" s="8">
        <v>128.4</v>
      </c>
      <c r="G63" s="8">
        <v>1158</v>
      </c>
      <c r="H63" s="6">
        <f>K64+H61+H60+H59+H58+H57</f>
        <v>0.43999999999999995</v>
      </c>
      <c r="I63" s="8">
        <f aca="true" t="shared" si="4" ref="I63:O63">+I61+I60+I59+I58+I57</f>
        <v>25.81</v>
      </c>
      <c r="J63" s="8">
        <f t="shared" si="4"/>
        <v>0.19</v>
      </c>
      <c r="K63" s="8">
        <f t="shared" si="4"/>
        <v>37.010000000000005</v>
      </c>
      <c r="L63" s="8">
        <f t="shared" si="4"/>
        <v>353.1</v>
      </c>
      <c r="M63" s="8">
        <f t="shared" si="4"/>
        <v>68.8</v>
      </c>
      <c r="N63" s="8">
        <f t="shared" si="4"/>
        <v>566.36</v>
      </c>
      <c r="O63" s="8">
        <f t="shared" si="4"/>
        <v>2.38</v>
      </c>
    </row>
    <row r="64" spans="1:15" ht="15.75">
      <c r="A64" s="43"/>
      <c r="B64" s="44" t="s">
        <v>36</v>
      </c>
      <c r="C64" s="45" t="s">
        <v>37</v>
      </c>
      <c r="D64" s="46">
        <f>D63*4/G63*100</f>
        <v>11.930915371329878</v>
      </c>
      <c r="E64" s="47">
        <f>E63*9/G63*100</f>
        <v>26.129533678756477</v>
      </c>
      <c r="F64" s="47">
        <f>F63*4/G63*100</f>
        <v>44.35233160621762</v>
      </c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5.75">
      <c r="A65" s="33"/>
      <c r="B65" s="36"/>
      <c r="C65" s="35"/>
      <c r="D65" s="39"/>
      <c r="E65" s="40"/>
      <c r="F65" s="40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33"/>
      <c r="B66" s="36"/>
      <c r="C66" s="35"/>
      <c r="D66" s="39"/>
      <c r="E66" s="40"/>
      <c r="F66" s="40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6.5" thickBot="1">
      <c r="A67" s="53"/>
      <c r="B67" s="54" t="s">
        <v>29</v>
      </c>
      <c r="C67" s="56">
        <f aca="true" t="shared" si="5" ref="C67:O67">C63+C52</f>
        <v>1510</v>
      </c>
      <c r="D67" s="58">
        <f t="shared" si="5"/>
        <v>61.14</v>
      </c>
      <c r="E67" s="58">
        <f t="shared" si="5"/>
        <v>60.64</v>
      </c>
      <c r="F67" s="58">
        <f t="shared" si="5"/>
        <v>245.9</v>
      </c>
      <c r="G67" s="58">
        <f t="shared" si="5"/>
        <v>1951.7</v>
      </c>
      <c r="H67" s="58">
        <f t="shared" si="5"/>
        <v>0.83</v>
      </c>
      <c r="I67" s="58">
        <f t="shared" si="5"/>
        <v>28.119999999999997</v>
      </c>
      <c r="J67" s="58">
        <f t="shared" si="5"/>
        <v>0.35</v>
      </c>
      <c r="K67" s="58">
        <f t="shared" si="5"/>
        <v>39.190000000000005</v>
      </c>
      <c r="L67" s="58">
        <f t="shared" si="5"/>
        <v>686.7</v>
      </c>
      <c r="M67" s="58">
        <f t="shared" si="5"/>
        <v>112.3</v>
      </c>
      <c r="N67" s="58">
        <f t="shared" si="5"/>
        <v>1072.3600000000001</v>
      </c>
      <c r="O67" s="58">
        <f t="shared" si="5"/>
        <v>3.9099999999999997</v>
      </c>
    </row>
    <row r="68" spans="1:6" ht="16.5" thickBot="1">
      <c r="A68" s="28"/>
      <c r="B68" s="16" t="s">
        <v>36</v>
      </c>
      <c r="C68" s="17" t="s">
        <v>37</v>
      </c>
      <c r="D68" s="38">
        <f>D67*4/G67*100</f>
        <v>12.530614336219706</v>
      </c>
      <c r="E68" s="26">
        <f>E67*9/G67*100</f>
        <v>27.963314033919147</v>
      </c>
      <c r="F68" s="26">
        <f>F67*4/G67*100</f>
        <v>50.39708971665727</v>
      </c>
    </row>
    <row r="81" ht="13.5" thickBot="1"/>
    <row r="82" spans="1:15" ht="15.75">
      <c r="A82" s="23" t="s">
        <v>0</v>
      </c>
      <c r="B82" s="24" t="s">
        <v>5</v>
      </c>
      <c r="C82" s="90" t="s">
        <v>27</v>
      </c>
      <c r="D82" s="24" t="s">
        <v>7</v>
      </c>
      <c r="E82" s="24" t="s">
        <v>8</v>
      </c>
      <c r="F82" s="24" t="s">
        <v>9</v>
      </c>
      <c r="G82" s="24" t="s">
        <v>3</v>
      </c>
      <c r="H82" s="90" t="s">
        <v>10</v>
      </c>
      <c r="I82" s="24" t="s">
        <v>11</v>
      </c>
      <c r="J82" s="24" t="s">
        <v>12</v>
      </c>
      <c r="K82" s="24" t="s">
        <v>13</v>
      </c>
      <c r="L82" s="24" t="s">
        <v>14</v>
      </c>
      <c r="M82" s="24" t="s">
        <v>17</v>
      </c>
      <c r="N82" s="24" t="s">
        <v>15</v>
      </c>
      <c r="O82" s="24" t="s">
        <v>16</v>
      </c>
    </row>
    <row r="83" spans="1:15" ht="16.5" thickBot="1">
      <c r="A83" s="4" t="s">
        <v>4</v>
      </c>
      <c r="B83" s="15" t="s">
        <v>6</v>
      </c>
      <c r="C83" s="91"/>
      <c r="D83" s="15"/>
      <c r="E83" s="15"/>
      <c r="F83" s="15"/>
      <c r="G83" s="15"/>
      <c r="H83" s="91"/>
      <c r="I83" s="15"/>
      <c r="J83" s="15"/>
      <c r="K83" s="15"/>
      <c r="L83" s="15"/>
      <c r="M83" s="15"/>
      <c r="N83" s="15"/>
      <c r="O83" s="15"/>
    </row>
    <row r="84" spans="1:15" ht="19.5" thickBot="1">
      <c r="A84" s="1"/>
      <c r="B84" s="15" t="s">
        <v>51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9.5" thickBot="1">
      <c r="A85" s="3"/>
      <c r="B85" s="15" t="s">
        <v>33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6.5" thickBot="1">
      <c r="A86" s="27" t="s">
        <v>23</v>
      </c>
      <c r="B86" s="14" t="s">
        <v>78</v>
      </c>
      <c r="C86" s="18">
        <v>100</v>
      </c>
      <c r="D86" s="37">
        <v>6.4</v>
      </c>
      <c r="E86" s="18">
        <v>7.5</v>
      </c>
      <c r="F86" s="18">
        <v>6.2</v>
      </c>
      <c r="G86" s="18">
        <v>121.8</v>
      </c>
      <c r="H86" s="18">
        <v>0.04</v>
      </c>
      <c r="I86" s="18">
        <v>1.94</v>
      </c>
      <c r="J86" s="18">
        <v>0.06</v>
      </c>
      <c r="K86" s="18">
        <v>0.43</v>
      </c>
      <c r="L86" s="18">
        <v>132</v>
      </c>
      <c r="M86" s="18">
        <v>22.9</v>
      </c>
      <c r="N86" s="18">
        <v>190</v>
      </c>
      <c r="O86" s="18">
        <v>0.06</v>
      </c>
    </row>
    <row r="87" spans="1:15" ht="32.25" thickBot="1">
      <c r="A87" s="10">
        <v>317</v>
      </c>
      <c r="B87" s="14" t="s">
        <v>79</v>
      </c>
      <c r="C87" s="18">
        <v>180</v>
      </c>
      <c r="D87" s="37">
        <v>6.7</v>
      </c>
      <c r="E87" s="18">
        <v>7.3</v>
      </c>
      <c r="F87" s="18">
        <v>26.7</v>
      </c>
      <c r="G87" s="18">
        <v>199.8</v>
      </c>
      <c r="H87" s="18">
        <v>0.06</v>
      </c>
      <c r="I87" s="18">
        <v>1.5</v>
      </c>
      <c r="J87" s="18">
        <v>0.07</v>
      </c>
      <c r="K87" s="18">
        <v>0.04</v>
      </c>
      <c r="L87" s="18">
        <v>140.3</v>
      </c>
      <c r="M87" s="18">
        <v>38.75</v>
      </c>
      <c r="N87" s="18">
        <v>242</v>
      </c>
      <c r="O87" s="18">
        <v>0.79</v>
      </c>
    </row>
    <row r="88" spans="1:15" ht="16.5" thickBot="1">
      <c r="A88" s="10">
        <v>442</v>
      </c>
      <c r="B88" s="11" t="s">
        <v>49</v>
      </c>
      <c r="C88" s="7">
        <v>200</v>
      </c>
      <c r="D88" s="7">
        <v>1</v>
      </c>
      <c r="E88" s="7">
        <v>0.2</v>
      </c>
      <c r="F88" s="7">
        <v>19.8</v>
      </c>
      <c r="G88" s="7">
        <v>85</v>
      </c>
      <c r="H88" s="7">
        <v>0.03</v>
      </c>
      <c r="I88" s="7">
        <v>2.4</v>
      </c>
      <c r="J88" s="7">
        <v>0.03</v>
      </c>
      <c r="K88" s="7">
        <v>0</v>
      </c>
      <c r="L88" s="7">
        <v>148</v>
      </c>
      <c r="M88" s="7">
        <v>27</v>
      </c>
      <c r="N88" s="7">
        <v>140</v>
      </c>
      <c r="O88" s="7">
        <v>0.08</v>
      </c>
    </row>
    <row r="89" spans="1:15" ht="16.5" thickBot="1">
      <c r="A89" s="10"/>
      <c r="B89" s="14" t="s">
        <v>41</v>
      </c>
      <c r="C89" s="29">
        <v>40</v>
      </c>
      <c r="D89" s="18">
        <v>4.6</v>
      </c>
      <c r="E89" s="18">
        <v>5.1</v>
      </c>
      <c r="F89" s="18">
        <v>38.3</v>
      </c>
      <c r="G89" s="18">
        <v>217.5</v>
      </c>
      <c r="H89" s="7">
        <v>0.1</v>
      </c>
      <c r="I89" s="18">
        <v>0.1</v>
      </c>
      <c r="J89" s="18">
        <v>0.15</v>
      </c>
      <c r="K89" s="18">
        <v>0.9</v>
      </c>
      <c r="L89" s="18">
        <v>147</v>
      </c>
      <c r="M89" s="18">
        <v>24.5</v>
      </c>
      <c r="N89" s="18">
        <v>134.4</v>
      </c>
      <c r="O89" s="18">
        <v>0.85</v>
      </c>
    </row>
    <row r="90" spans="1:15" ht="16.5" thickBot="1">
      <c r="A90" s="10"/>
      <c r="B90" s="14" t="s">
        <v>114</v>
      </c>
      <c r="C90" s="29">
        <v>30</v>
      </c>
      <c r="D90" s="18">
        <v>1.4</v>
      </c>
      <c r="E90" s="18">
        <v>10.1</v>
      </c>
      <c r="F90" s="18">
        <v>7.5</v>
      </c>
      <c r="G90" s="18">
        <v>126</v>
      </c>
      <c r="H90" s="18">
        <v>0.1</v>
      </c>
      <c r="I90" s="18">
        <v>16.7</v>
      </c>
      <c r="J90" s="18">
        <v>0.05</v>
      </c>
      <c r="K90" s="18">
        <v>2.9</v>
      </c>
      <c r="L90" s="18">
        <v>101</v>
      </c>
      <c r="M90" s="18">
        <v>33.3</v>
      </c>
      <c r="N90" s="18">
        <v>121.67</v>
      </c>
      <c r="O90" s="18">
        <v>0.6</v>
      </c>
    </row>
    <row r="91" spans="1:15" ht="16.5" thickBot="1">
      <c r="A91" s="21"/>
      <c r="B91" s="5" t="s">
        <v>100</v>
      </c>
      <c r="C91" s="7">
        <f>SUM(C86:C90)</f>
        <v>550</v>
      </c>
      <c r="D91" s="25">
        <v>19.8</v>
      </c>
      <c r="E91" s="17">
        <v>29.1</v>
      </c>
      <c r="F91" s="17">
        <v>130.5</v>
      </c>
      <c r="G91" s="17">
        <v>805.8</v>
      </c>
      <c r="H91" s="17">
        <f aca="true" t="shared" si="6" ref="H91:O91">SUM(H86:H89)</f>
        <v>0.23</v>
      </c>
      <c r="I91" s="17">
        <f t="shared" si="6"/>
        <v>5.9399999999999995</v>
      </c>
      <c r="J91" s="17">
        <f t="shared" si="6"/>
        <v>0.31</v>
      </c>
      <c r="K91" s="17">
        <f t="shared" si="6"/>
        <v>1.37</v>
      </c>
      <c r="L91" s="17">
        <f t="shared" si="6"/>
        <v>567.3</v>
      </c>
      <c r="M91" s="17">
        <f t="shared" si="6"/>
        <v>113.15</v>
      </c>
      <c r="N91" s="17">
        <f t="shared" si="6"/>
        <v>706.4</v>
      </c>
      <c r="O91" s="17">
        <f t="shared" si="6"/>
        <v>1.78</v>
      </c>
    </row>
    <row r="92" spans="1:15" ht="15.75">
      <c r="A92" s="43"/>
      <c r="B92" s="44" t="s">
        <v>36</v>
      </c>
      <c r="C92" s="45" t="s">
        <v>37</v>
      </c>
      <c r="D92" s="46">
        <f>D91*4/G91*100</f>
        <v>9.828741623231572</v>
      </c>
      <c r="E92" s="47">
        <f>E91*9/G91*100</f>
        <v>32.50186150409532</v>
      </c>
      <c r="F92" s="47">
        <f>F91*4/G91*100</f>
        <v>64.78034251675354</v>
      </c>
      <c r="G92" s="45"/>
      <c r="H92" s="45"/>
      <c r="I92" s="45"/>
      <c r="J92" s="45"/>
      <c r="K92" s="45"/>
      <c r="L92" s="45"/>
      <c r="M92" s="45"/>
      <c r="N92" s="45"/>
      <c r="O92" s="45"/>
    </row>
    <row r="93" spans="1:15" ht="15.75">
      <c r="A93" s="33"/>
      <c r="B93" s="36"/>
      <c r="C93" s="35"/>
      <c r="D93" s="39"/>
      <c r="E93" s="40"/>
      <c r="F93" s="40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.75">
      <c r="A94" s="33"/>
      <c r="B94" s="36"/>
      <c r="C94" s="35"/>
      <c r="D94" s="39"/>
      <c r="E94" s="40"/>
      <c r="F94" s="40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9.5" thickBot="1">
      <c r="A95" s="48"/>
      <c r="B95" s="49" t="s">
        <v>34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16.5" thickBot="1">
      <c r="A96" s="19">
        <v>40</v>
      </c>
      <c r="B96" s="14" t="s">
        <v>112</v>
      </c>
      <c r="C96" s="18">
        <v>100</v>
      </c>
      <c r="D96" s="18">
        <v>1.6</v>
      </c>
      <c r="E96" s="18">
        <v>10.1</v>
      </c>
      <c r="F96" s="18">
        <v>8.7</v>
      </c>
      <c r="G96" s="18">
        <v>132</v>
      </c>
      <c r="H96" s="18">
        <v>0.1</v>
      </c>
      <c r="I96" s="18">
        <v>16.7</v>
      </c>
      <c r="J96" s="18">
        <v>0.05</v>
      </c>
      <c r="K96" s="18">
        <v>2.9</v>
      </c>
      <c r="L96" s="18">
        <v>101</v>
      </c>
      <c r="M96" s="18">
        <v>33.3</v>
      </c>
      <c r="N96" s="18">
        <v>121.67</v>
      </c>
      <c r="O96" s="18">
        <v>0.6</v>
      </c>
    </row>
    <row r="97" spans="1:15" ht="21" customHeight="1" thickBot="1">
      <c r="A97" s="10">
        <v>99</v>
      </c>
      <c r="B97" s="14" t="s">
        <v>80</v>
      </c>
      <c r="C97" s="18">
        <v>250</v>
      </c>
      <c r="D97" s="37">
        <v>8</v>
      </c>
      <c r="E97" s="18">
        <v>7</v>
      </c>
      <c r="F97" s="18">
        <v>30.9</v>
      </c>
      <c r="G97" s="18">
        <v>218.5</v>
      </c>
      <c r="H97" s="18">
        <v>0.18</v>
      </c>
      <c r="I97" s="7">
        <v>4.4</v>
      </c>
      <c r="J97" s="18">
        <v>0.08</v>
      </c>
      <c r="K97" s="18">
        <v>1.6</v>
      </c>
      <c r="L97" s="18">
        <v>88.9</v>
      </c>
      <c r="M97" s="18">
        <v>26</v>
      </c>
      <c r="N97" s="18">
        <v>140</v>
      </c>
      <c r="O97" s="18">
        <v>0</v>
      </c>
    </row>
    <row r="98" spans="1:15" ht="16.5" thickBot="1">
      <c r="A98" s="27" t="s">
        <v>23</v>
      </c>
      <c r="B98" s="14" t="s">
        <v>78</v>
      </c>
      <c r="C98" s="18">
        <v>100</v>
      </c>
      <c r="D98" s="37">
        <v>6.4</v>
      </c>
      <c r="E98" s="18">
        <v>7.5</v>
      </c>
      <c r="F98" s="18">
        <v>6.2</v>
      </c>
      <c r="G98" s="18">
        <v>121.8</v>
      </c>
      <c r="H98" s="18">
        <v>0.04</v>
      </c>
      <c r="I98" s="18">
        <v>1.94</v>
      </c>
      <c r="J98" s="18">
        <v>0.06</v>
      </c>
      <c r="K98" s="18">
        <v>0.43</v>
      </c>
      <c r="L98" s="18">
        <v>132</v>
      </c>
      <c r="M98" s="18">
        <v>22.9</v>
      </c>
      <c r="N98" s="18">
        <v>190</v>
      </c>
      <c r="O98" s="18">
        <v>0.06</v>
      </c>
    </row>
    <row r="99" spans="1:15" ht="32.25" thickBot="1">
      <c r="A99" s="10">
        <v>297</v>
      </c>
      <c r="B99" s="14" t="s">
        <v>79</v>
      </c>
      <c r="C99" s="18">
        <v>180</v>
      </c>
      <c r="D99" s="37">
        <v>6.7</v>
      </c>
      <c r="E99" s="18">
        <v>7.3</v>
      </c>
      <c r="F99" s="18">
        <v>26.7</v>
      </c>
      <c r="G99" s="18">
        <v>199.8</v>
      </c>
      <c r="H99" s="18">
        <v>0.06</v>
      </c>
      <c r="I99" s="18">
        <v>1.5</v>
      </c>
      <c r="J99" s="18">
        <v>0.07</v>
      </c>
      <c r="K99" s="18">
        <v>0.04</v>
      </c>
      <c r="L99" s="18">
        <v>140.3</v>
      </c>
      <c r="M99" s="18">
        <v>38.75</v>
      </c>
      <c r="N99" s="18">
        <v>242</v>
      </c>
      <c r="O99" s="18">
        <v>0.79</v>
      </c>
    </row>
    <row r="100" spans="1:15" ht="16.5" thickBot="1">
      <c r="A100" s="10">
        <v>493</v>
      </c>
      <c r="B100" s="13" t="s">
        <v>19</v>
      </c>
      <c r="C100" s="7">
        <v>200</v>
      </c>
      <c r="D100" s="7">
        <v>0.2</v>
      </c>
      <c r="E100" s="7">
        <v>0</v>
      </c>
      <c r="F100" s="7">
        <v>15.1</v>
      </c>
      <c r="G100" s="7">
        <v>61.2</v>
      </c>
      <c r="H100" s="7">
        <v>0.04</v>
      </c>
      <c r="I100" s="7">
        <v>1.3</v>
      </c>
      <c r="J100" s="7">
        <v>0.02</v>
      </c>
      <c r="K100" s="7">
        <v>0</v>
      </c>
      <c r="L100" s="7">
        <v>126</v>
      </c>
      <c r="M100" s="7">
        <v>14</v>
      </c>
      <c r="N100" s="7">
        <v>120</v>
      </c>
      <c r="O100" s="7">
        <v>0.01</v>
      </c>
    </row>
    <row r="101" spans="1:15" ht="16.5" thickBot="1">
      <c r="A101" s="10"/>
      <c r="B101" s="14" t="s">
        <v>41</v>
      </c>
      <c r="C101" s="18">
        <v>60</v>
      </c>
      <c r="D101" s="7">
        <v>3.3</v>
      </c>
      <c r="E101" s="7">
        <v>3.6</v>
      </c>
      <c r="F101" s="7">
        <v>27.3</v>
      </c>
      <c r="G101" s="7">
        <v>155.3</v>
      </c>
      <c r="H101" s="7">
        <v>0.14</v>
      </c>
      <c r="I101" s="7">
        <v>0</v>
      </c>
      <c r="J101" s="7">
        <v>0</v>
      </c>
      <c r="K101" s="7">
        <v>1.3</v>
      </c>
      <c r="L101" s="7">
        <v>24</v>
      </c>
      <c r="M101" s="7">
        <v>26</v>
      </c>
      <c r="N101" s="7">
        <v>113</v>
      </c>
      <c r="O101" s="7">
        <v>2.28</v>
      </c>
    </row>
    <row r="102" spans="1:15" ht="16.5" thickBot="1">
      <c r="A102" s="21"/>
      <c r="B102" s="5" t="s">
        <v>101</v>
      </c>
      <c r="C102" s="8">
        <f>SUM(C96:C101)</f>
        <v>890</v>
      </c>
      <c r="D102" s="41">
        <f aca="true" t="shared" si="7" ref="D102:L102">D101+D100+D99+D98+D97+D96</f>
        <v>26.200000000000003</v>
      </c>
      <c r="E102" s="8">
        <f t="shared" si="7"/>
        <v>35.5</v>
      </c>
      <c r="F102" s="8">
        <f t="shared" si="7"/>
        <v>114.89999999999999</v>
      </c>
      <c r="G102" s="8">
        <f t="shared" si="7"/>
        <v>888.6</v>
      </c>
      <c r="H102" s="6">
        <f t="shared" si="7"/>
        <v>0.56</v>
      </c>
      <c r="I102" s="8">
        <f t="shared" si="7"/>
        <v>25.84</v>
      </c>
      <c r="J102" s="8">
        <f t="shared" si="7"/>
        <v>0.28</v>
      </c>
      <c r="K102" s="8">
        <f t="shared" si="7"/>
        <v>6.27</v>
      </c>
      <c r="L102" s="8">
        <f t="shared" si="7"/>
        <v>612.2</v>
      </c>
      <c r="M102" s="8">
        <f>M96+M97+M98+M99+M100+M101</f>
        <v>160.95</v>
      </c>
      <c r="N102" s="8">
        <f>N96+N97+N98+N99+N100+N101</f>
        <v>926.6700000000001</v>
      </c>
      <c r="O102" s="8">
        <f>O101+O100+O99+O98+O97+O96</f>
        <v>3.7399999999999998</v>
      </c>
    </row>
    <row r="103" spans="1:15" ht="15.75">
      <c r="A103" s="43"/>
      <c r="B103" s="44" t="s">
        <v>36</v>
      </c>
      <c r="C103" s="45" t="s">
        <v>37</v>
      </c>
      <c r="D103" s="46">
        <f>D102*4/G102*100</f>
        <v>11.793832995723612</v>
      </c>
      <c r="E103" s="47">
        <f>E102*9/G102*100</f>
        <v>35.95543551654288</v>
      </c>
      <c r="F103" s="47">
        <f>F102*4/G102*100</f>
        <v>51.72180958811613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5.75">
      <c r="A104" s="33"/>
      <c r="B104" s="36"/>
      <c r="C104" s="35"/>
      <c r="D104" s="39"/>
      <c r="E104" s="40"/>
      <c r="F104" s="40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.75">
      <c r="A105" s="33"/>
      <c r="B105" s="36"/>
      <c r="C105" s="35"/>
      <c r="D105" s="39"/>
      <c r="E105" s="40"/>
      <c r="F105" s="40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6.5" thickBot="1">
      <c r="A106" s="53"/>
      <c r="B106" s="54" t="s">
        <v>29</v>
      </c>
      <c r="C106" s="56">
        <f>C102+C91</f>
        <v>1440</v>
      </c>
      <c r="D106" s="58">
        <f aca="true" t="shared" si="8" ref="D106:O106">D102+D91</f>
        <v>46</v>
      </c>
      <c r="E106" s="56">
        <f t="shared" si="8"/>
        <v>64.6</v>
      </c>
      <c r="F106" s="56">
        <f t="shared" si="8"/>
        <v>245.39999999999998</v>
      </c>
      <c r="G106" s="56">
        <f t="shared" si="8"/>
        <v>1694.4</v>
      </c>
      <c r="H106" s="56">
        <f t="shared" si="8"/>
        <v>0.79</v>
      </c>
      <c r="I106" s="56">
        <f t="shared" si="8"/>
        <v>31.78</v>
      </c>
      <c r="J106" s="56">
        <f t="shared" si="8"/>
        <v>0.5900000000000001</v>
      </c>
      <c r="K106" s="56">
        <f t="shared" si="8"/>
        <v>7.64</v>
      </c>
      <c r="L106" s="56">
        <f t="shared" si="8"/>
        <v>1179.5</v>
      </c>
      <c r="M106" s="56">
        <f t="shared" si="8"/>
        <v>274.1</v>
      </c>
      <c r="N106" s="56">
        <f t="shared" si="8"/>
        <v>1633.0700000000002</v>
      </c>
      <c r="O106" s="56">
        <f t="shared" si="8"/>
        <v>5.52</v>
      </c>
    </row>
    <row r="107" spans="1:6" ht="16.5" thickBot="1">
      <c r="A107" s="28"/>
      <c r="B107" s="16" t="s">
        <v>36</v>
      </c>
      <c r="C107" s="17" t="s">
        <v>37</v>
      </c>
      <c r="D107" s="38">
        <f>D106*4/G106*100</f>
        <v>10.859301227573182</v>
      </c>
      <c r="E107" s="26">
        <f>E106*9/G106*100</f>
        <v>34.313031161473084</v>
      </c>
      <c r="F107" s="26">
        <f>F106*4/G106*100</f>
        <v>57.932011331444755</v>
      </c>
    </row>
    <row r="108" spans="1:6" ht="15.75">
      <c r="A108" s="33"/>
      <c r="B108" s="36"/>
      <c r="C108" s="35"/>
      <c r="D108" s="39"/>
      <c r="E108" s="40"/>
      <c r="F108" s="40"/>
    </row>
    <row r="121" ht="13.5" thickBot="1"/>
    <row r="122" spans="1:15" ht="15.75">
      <c r="A122" s="23" t="s">
        <v>0</v>
      </c>
      <c r="B122" s="24" t="s">
        <v>5</v>
      </c>
      <c r="C122" s="90" t="s">
        <v>27</v>
      </c>
      <c r="D122" s="24" t="s">
        <v>7</v>
      </c>
      <c r="E122" s="24" t="s">
        <v>8</v>
      </c>
      <c r="F122" s="24" t="s">
        <v>9</v>
      </c>
      <c r="G122" s="24" t="s">
        <v>3</v>
      </c>
      <c r="H122" s="90" t="s">
        <v>10</v>
      </c>
      <c r="I122" s="24" t="s">
        <v>11</v>
      </c>
      <c r="J122" s="24" t="s">
        <v>12</v>
      </c>
      <c r="K122" s="24" t="s">
        <v>13</v>
      </c>
      <c r="L122" s="24" t="s">
        <v>14</v>
      </c>
      <c r="M122" s="24" t="s">
        <v>17</v>
      </c>
      <c r="N122" s="24" t="s">
        <v>15</v>
      </c>
      <c r="O122" s="24" t="s">
        <v>16</v>
      </c>
    </row>
    <row r="123" spans="1:15" ht="16.5" thickBot="1">
      <c r="A123" s="4" t="s">
        <v>4</v>
      </c>
      <c r="B123" s="15" t="s">
        <v>6</v>
      </c>
      <c r="C123" s="91"/>
      <c r="D123" s="15"/>
      <c r="E123" s="15"/>
      <c r="F123" s="15"/>
      <c r="G123" s="15"/>
      <c r="H123" s="91"/>
      <c r="I123" s="15"/>
      <c r="J123" s="15"/>
      <c r="K123" s="15"/>
      <c r="L123" s="15"/>
      <c r="M123" s="15"/>
      <c r="N123" s="15"/>
      <c r="O123" s="15"/>
    </row>
    <row r="124" spans="1:15" ht="19.5" thickBot="1">
      <c r="A124" s="1"/>
      <c r="B124" s="15" t="s">
        <v>54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9.5" thickBot="1">
      <c r="A125" s="3"/>
      <c r="B125" s="15" t="s">
        <v>32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6.5" thickBot="1">
      <c r="A126" s="19" t="s">
        <v>23</v>
      </c>
      <c r="B126" s="14" t="s">
        <v>115</v>
      </c>
      <c r="C126" s="18">
        <v>100</v>
      </c>
      <c r="D126" s="18">
        <v>1.3</v>
      </c>
      <c r="E126" s="18">
        <v>10.2</v>
      </c>
      <c r="F126" s="18">
        <v>6.1</v>
      </c>
      <c r="G126" s="18">
        <v>121</v>
      </c>
      <c r="H126" s="18">
        <v>0.1</v>
      </c>
      <c r="I126" s="18">
        <v>16.7</v>
      </c>
      <c r="J126" s="18">
        <v>0.05</v>
      </c>
      <c r="K126" s="18">
        <v>2.9</v>
      </c>
      <c r="L126" s="18">
        <v>101</v>
      </c>
      <c r="M126" s="18">
        <v>33.3</v>
      </c>
      <c r="N126" s="18">
        <v>121.67</v>
      </c>
      <c r="O126" s="18">
        <v>0.6</v>
      </c>
    </row>
    <row r="127" spans="1:15" ht="16.5" thickBot="1">
      <c r="A127" s="10">
        <v>309</v>
      </c>
      <c r="B127" s="14" t="s">
        <v>43</v>
      </c>
      <c r="C127" s="18">
        <v>280</v>
      </c>
      <c r="D127" s="18">
        <v>14.2</v>
      </c>
      <c r="E127" s="18">
        <v>14.6</v>
      </c>
      <c r="F127" s="18">
        <v>37.2</v>
      </c>
      <c r="G127" s="18">
        <v>337</v>
      </c>
      <c r="H127" s="18">
        <v>0.12</v>
      </c>
      <c r="I127" s="18">
        <v>5.8</v>
      </c>
      <c r="J127" s="18">
        <v>0.05</v>
      </c>
      <c r="K127" s="18">
        <v>0.16</v>
      </c>
      <c r="L127" s="18">
        <v>67.88</v>
      </c>
      <c r="M127" s="18">
        <v>34.2</v>
      </c>
      <c r="N127" s="18">
        <v>115</v>
      </c>
      <c r="O127" s="18">
        <v>1.8</v>
      </c>
    </row>
    <row r="128" spans="1:15" ht="16.5" thickBot="1">
      <c r="A128" s="10">
        <v>493</v>
      </c>
      <c r="B128" s="11" t="s">
        <v>20</v>
      </c>
      <c r="C128" s="18">
        <v>200</v>
      </c>
      <c r="D128" s="7">
        <v>0.7</v>
      </c>
      <c r="E128" s="7">
        <v>0.3</v>
      </c>
      <c r="F128" s="7">
        <v>19.1</v>
      </c>
      <c r="G128" s="7">
        <v>81.9</v>
      </c>
      <c r="H128" s="7">
        <v>0</v>
      </c>
      <c r="I128" s="7">
        <v>9.8</v>
      </c>
      <c r="J128" s="7">
        <v>0</v>
      </c>
      <c r="K128" s="7">
        <v>0</v>
      </c>
      <c r="L128" s="7">
        <v>14.2</v>
      </c>
      <c r="M128" s="7">
        <v>2</v>
      </c>
      <c r="N128" s="7">
        <v>4</v>
      </c>
      <c r="O128" s="7">
        <v>0.4</v>
      </c>
    </row>
    <row r="129" spans="1:15" ht="16.5" thickBot="1">
      <c r="A129" s="10"/>
      <c r="B129" s="14" t="s">
        <v>74</v>
      </c>
      <c r="C129" s="18">
        <v>40</v>
      </c>
      <c r="D129" s="7">
        <v>3.3</v>
      </c>
      <c r="E129" s="7">
        <v>3.6</v>
      </c>
      <c r="F129" s="7">
        <v>27.4</v>
      </c>
      <c r="G129" s="7">
        <v>155.3</v>
      </c>
      <c r="H129" s="7">
        <v>0.1</v>
      </c>
      <c r="I129" s="7">
        <v>0</v>
      </c>
      <c r="J129" s="7">
        <v>0</v>
      </c>
      <c r="K129" s="7">
        <v>0.8</v>
      </c>
      <c r="L129" s="7">
        <v>20</v>
      </c>
      <c r="M129" s="7">
        <v>22.4</v>
      </c>
      <c r="N129" s="7">
        <v>97.2</v>
      </c>
      <c r="O129" s="7">
        <v>1.8</v>
      </c>
    </row>
    <row r="130" spans="1:15" ht="16.5" thickBot="1">
      <c r="A130" s="21"/>
      <c r="B130" s="5" t="s">
        <v>100</v>
      </c>
      <c r="C130" s="8">
        <f>SUM(C126:C129)</f>
        <v>620</v>
      </c>
      <c r="D130" s="17">
        <v>28</v>
      </c>
      <c r="E130" s="17">
        <v>23.23</v>
      </c>
      <c r="F130" s="17">
        <v>102.33</v>
      </c>
      <c r="G130" s="17">
        <v>792.23</v>
      </c>
      <c r="H130" s="17">
        <f aca="true" t="shared" si="9" ref="H130:O130">SUM(H126:H129)</f>
        <v>0.32</v>
      </c>
      <c r="I130" s="17">
        <f t="shared" si="9"/>
        <v>32.3</v>
      </c>
      <c r="J130" s="17">
        <f t="shared" si="9"/>
        <v>0.1</v>
      </c>
      <c r="K130" s="17">
        <f t="shared" si="9"/>
        <v>3.8600000000000003</v>
      </c>
      <c r="L130" s="17">
        <f t="shared" si="9"/>
        <v>203.07999999999998</v>
      </c>
      <c r="M130" s="17">
        <f t="shared" si="9"/>
        <v>91.9</v>
      </c>
      <c r="N130" s="17">
        <f t="shared" si="9"/>
        <v>337.87</v>
      </c>
      <c r="O130" s="17">
        <f t="shared" si="9"/>
        <v>4.6</v>
      </c>
    </row>
    <row r="131" spans="1:15" ht="15.75">
      <c r="A131" s="43"/>
      <c r="B131" s="44" t="s">
        <v>36</v>
      </c>
      <c r="C131" s="45" t="s">
        <v>37</v>
      </c>
      <c r="D131" s="46">
        <f>D130*4/G130*100</f>
        <v>14.137308609873395</v>
      </c>
      <c r="E131" s="47">
        <f>E130*9/G130*100</f>
        <v>26.390063491662772</v>
      </c>
      <c r="F131" s="47">
        <f>F130*4/G130*100</f>
        <v>51.66681393029802</v>
      </c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1:15" ht="15.75">
      <c r="A132" s="69"/>
      <c r="B132" s="36"/>
      <c r="C132" s="35"/>
      <c r="D132" s="39"/>
      <c r="E132" s="40"/>
      <c r="F132" s="40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.75">
      <c r="A133" s="68"/>
      <c r="B133" s="36"/>
      <c r="C133" s="35"/>
      <c r="D133" s="39"/>
      <c r="E133" s="40"/>
      <c r="F133" s="40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9.5" thickBot="1">
      <c r="A134" s="48"/>
      <c r="B134" s="49" t="s">
        <v>31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1:15" ht="16.5" thickBot="1">
      <c r="A135" s="19" t="s">
        <v>23</v>
      </c>
      <c r="B135" s="14" t="s">
        <v>115</v>
      </c>
      <c r="C135" s="18">
        <v>100</v>
      </c>
      <c r="D135" s="18">
        <v>1.3</v>
      </c>
      <c r="E135" s="18">
        <v>10.2</v>
      </c>
      <c r="F135" s="18">
        <v>6.1</v>
      </c>
      <c r="G135" s="18">
        <v>121</v>
      </c>
      <c r="H135" s="18">
        <v>0.1</v>
      </c>
      <c r="I135" s="18">
        <v>16.7</v>
      </c>
      <c r="J135" s="18">
        <v>0.05</v>
      </c>
      <c r="K135" s="18">
        <v>2.9</v>
      </c>
      <c r="L135" s="18">
        <v>101</v>
      </c>
      <c r="M135" s="18">
        <v>33.3</v>
      </c>
      <c r="N135" s="18">
        <v>121.67</v>
      </c>
      <c r="O135" s="18">
        <v>0.6</v>
      </c>
    </row>
    <row r="136" spans="1:15" ht="16.5" customHeight="1" thickBot="1">
      <c r="A136" s="10">
        <v>136</v>
      </c>
      <c r="B136" s="14" t="s">
        <v>81</v>
      </c>
      <c r="C136" s="18">
        <v>250</v>
      </c>
      <c r="D136" s="18">
        <v>4.5</v>
      </c>
      <c r="E136" s="18">
        <v>4.3</v>
      </c>
      <c r="F136" s="18">
        <v>16.6</v>
      </c>
      <c r="G136" s="37">
        <v>122.8</v>
      </c>
      <c r="H136" s="18">
        <v>0.23</v>
      </c>
      <c r="I136" s="18">
        <v>6.25</v>
      </c>
      <c r="J136" s="18">
        <v>0.05</v>
      </c>
      <c r="K136" s="18">
        <v>1.1</v>
      </c>
      <c r="L136" s="18">
        <v>23.84</v>
      </c>
      <c r="M136" s="18">
        <v>13.5</v>
      </c>
      <c r="N136" s="18">
        <v>139</v>
      </c>
      <c r="O136" s="18">
        <v>0.22</v>
      </c>
    </row>
    <row r="137" spans="1:15" ht="16.5" thickBot="1">
      <c r="A137" s="10">
        <v>309</v>
      </c>
      <c r="B137" s="14" t="s">
        <v>43</v>
      </c>
      <c r="C137" s="18">
        <v>280</v>
      </c>
      <c r="D137" s="18">
        <v>14.2</v>
      </c>
      <c r="E137" s="18">
        <v>14.6</v>
      </c>
      <c r="F137" s="18">
        <v>37.2</v>
      </c>
      <c r="G137" s="18">
        <v>337</v>
      </c>
      <c r="H137" s="18">
        <v>0.12</v>
      </c>
      <c r="I137" s="18">
        <v>5.8</v>
      </c>
      <c r="J137" s="18">
        <v>0.05</v>
      </c>
      <c r="K137" s="18">
        <v>0.16</v>
      </c>
      <c r="L137" s="18">
        <v>67.88</v>
      </c>
      <c r="M137" s="18">
        <v>34.2</v>
      </c>
      <c r="N137" s="18">
        <v>115</v>
      </c>
      <c r="O137" s="18">
        <v>1.8</v>
      </c>
    </row>
    <row r="138" spans="1:15" ht="16.5" thickBot="1">
      <c r="A138" s="10">
        <v>493</v>
      </c>
      <c r="B138" s="13" t="s">
        <v>19</v>
      </c>
      <c r="C138" s="7">
        <v>200</v>
      </c>
      <c r="D138" s="7">
        <v>0.2</v>
      </c>
      <c r="E138" s="7">
        <v>0</v>
      </c>
      <c r="F138" s="7">
        <v>15.1</v>
      </c>
      <c r="G138" s="7">
        <v>61.2</v>
      </c>
      <c r="H138" s="7">
        <v>0.04</v>
      </c>
      <c r="I138" s="7">
        <v>1.3</v>
      </c>
      <c r="J138" s="7">
        <v>0.02</v>
      </c>
      <c r="K138" s="7">
        <v>0</v>
      </c>
      <c r="L138" s="7">
        <v>126</v>
      </c>
      <c r="M138" s="7">
        <v>14</v>
      </c>
      <c r="N138" s="7">
        <v>120</v>
      </c>
      <c r="O138" s="7">
        <v>0.01</v>
      </c>
    </row>
    <row r="139" spans="1:15" ht="16.5" thickBot="1">
      <c r="A139" s="14"/>
      <c r="B139" s="14" t="s">
        <v>96</v>
      </c>
      <c r="C139" s="18">
        <v>60</v>
      </c>
      <c r="D139" s="7">
        <v>1.9</v>
      </c>
      <c r="E139" s="7">
        <v>1.9</v>
      </c>
      <c r="F139" s="7">
        <v>18.4</v>
      </c>
      <c r="G139" s="7">
        <v>98.3</v>
      </c>
      <c r="H139" s="7">
        <v>0.07</v>
      </c>
      <c r="I139" s="7">
        <v>0</v>
      </c>
      <c r="J139" s="7">
        <v>0</v>
      </c>
      <c r="K139" s="7">
        <v>0.6</v>
      </c>
      <c r="L139" s="7">
        <v>12</v>
      </c>
      <c r="M139" s="7">
        <v>13</v>
      </c>
      <c r="N139" s="7">
        <v>57</v>
      </c>
      <c r="O139" s="7">
        <v>1.14</v>
      </c>
    </row>
    <row r="140" spans="1:15" ht="16.5" thickBot="1">
      <c r="A140" s="21"/>
      <c r="B140" s="5" t="s">
        <v>101</v>
      </c>
      <c r="C140" s="8">
        <f>SUM(C135:C139)</f>
        <v>890</v>
      </c>
      <c r="D140" s="8">
        <v>30.15</v>
      </c>
      <c r="E140" s="8">
        <v>25.78</v>
      </c>
      <c r="F140" s="8">
        <v>138.53</v>
      </c>
      <c r="G140" s="41">
        <v>1178.83</v>
      </c>
      <c r="H140" s="6">
        <v>0.65</v>
      </c>
      <c r="I140" s="8">
        <v>28.85</v>
      </c>
      <c r="J140" s="8">
        <v>0.15</v>
      </c>
      <c r="K140" s="8">
        <v>5.76</v>
      </c>
      <c r="L140" s="8">
        <v>243.72</v>
      </c>
      <c r="M140" s="8">
        <v>126.8</v>
      </c>
      <c r="N140" s="8">
        <v>573.07</v>
      </c>
      <c r="O140" s="8">
        <v>6.52</v>
      </c>
    </row>
    <row r="141" spans="1:15" ht="15.75">
      <c r="A141" s="43"/>
      <c r="B141" s="44" t="s">
        <v>36</v>
      </c>
      <c r="C141" s="45" t="s">
        <v>37</v>
      </c>
      <c r="D141" s="46">
        <f>D140*4/G140*100</f>
        <v>10.23048276681116</v>
      </c>
      <c r="E141" s="47">
        <f>E140*9/G140*100</f>
        <v>19.682227293163564</v>
      </c>
      <c r="F141" s="47">
        <f>F140*4/G140*100</f>
        <v>47.00592960817082</v>
      </c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ht="15.75">
      <c r="A142" s="33"/>
      <c r="B142" s="36"/>
      <c r="C142" s="35"/>
      <c r="D142" s="39"/>
      <c r="E142" s="40"/>
      <c r="F142" s="40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.75">
      <c r="A143" s="33"/>
      <c r="B143" s="36"/>
      <c r="C143" s="35"/>
      <c r="D143" s="39"/>
      <c r="E143" s="40"/>
      <c r="F143" s="40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6.5" thickBot="1">
      <c r="A144" s="53"/>
      <c r="B144" s="54" t="s">
        <v>29</v>
      </c>
      <c r="C144" s="56">
        <f aca="true" t="shared" si="10" ref="C144:O144">C140+C130</f>
        <v>1510</v>
      </c>
      <c r="D144" s="56">
        <f t="shared" si="10"/>
        <v>58.15</v>
      </c>
      <c r="E144" s="56">
        <f t="shared" si="10"/>
        <v>49.010000000000005</v>
      </c>
      <c r="F144" s="56">
        <f t="shared" si="10"/>
        <v>240.86</v>
      </c>
      <c r="G144" s="58">
        <f t="shared" si="10"/>
        <v>1971.06</v>
      </c>
      <c r="H144" s="56">
        <f t="shared" si="10"/>
        <v>0.97</v>
      </c>
      <c r="I144" s="56">
        <f t="shared" si="10"/>
        <v>61.15</v>
      </c>
      <c r="J144" s="56">
        <f t="shared" si="10"/>
        <v>0.25</v>
      </c>
      <c r="K144" s="56">
        <f t="shared" si="10"/>
        <v>9.620000000000001</v>
      </c>
      <c r="L144" s="56">
        <f t="shared" si="10"/>
        <v>446.79999999999995</v>
      </c>
      <c r="M144" s="56">
        <f t="shared" si="10"/>
        <v>218.7</v>
      </c>
      <c r="N144" s="56">
        <f t="shared" si="10"/>
        <v>910.94</v>
      </c>
      <c r="O144" s="56">
        <f t="shared" si="10"/>
        <v>11.12</v>
      </c>
    </row>
    <row r="145" spans="1:15" ht="16.5" thickBot="1">
      <c r="A145" s="28"/>
      <c r="B145" s="16" t="s">
        <v>36</v>
      </c>
      <c r="C145" s="17" t="s">
        <v>37</v>
      </c>
      <c r="D145" s="38">
        <f>D144*4/G144*100</f>
        <v>11.800756953111524</v>
      </c>
      <c r="E145" s="26">
        <f>E144*9/G144*100</f>
        <v>22.378314206569055</v>
      </c>
      <c r="F145" s="26">
        <f>F144*4/G144*100</f>
        <v>48.8792832283137</v>
      </c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.75">
      <c r="A146" s="33"/>
      <c r="B146" s="36"/>
      <c r="C146" s="35"/>
      <c r="D146" s="39"/>
      <c r="E146" s="40"/>
      <c r="F146" s="40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.75">
      <c r="A147" s="33"/>
      <c r="B147" s="36"/>
      <c r="C147" s="35"/>
      <c r="D147" s="39"/>
      <c r="E147" s="40"/>
      <c r="F147" s="40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.75">
      <c r="A148" s="33"/>
      <c r="B148" s="36"/>
      <c r="C148" s="35"/>
      <c r="D148" s="39"/>
      <c r="E148" s="40"/>
      <c r="F148" s="40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.75">
      <c r="A149" s="33"/>
      <c r="B149" s="36"/>
      <c r="C149" s="35"/>
      <c r="D149" s="39"/>
      <c r="E149" s="40"/>
      <c r="F149" s="40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.75">
      <c r="A150" s="33"/>
      <c r="B150" s="36"/>
      <c r="C150" s="35"/>
      <c r="D150" s="39"/>
      <c r="E150" s="40"/>
      <c r="F150" s="40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.75">
      <c r="A151" s="33"/>
      <c r="B151" s="36"/>
      <c r="C151" s="35"/>
      <c r="D151" s="39"/>
      <c r="E151" s="40"/>
      <c r="F151" s="40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.75">
      <c r="A152" s="33"/>
      <c r="B152" s="36"/>
      <c r="C152" s="35"/>
      <c r="D152" s="39"/>
      <c r="E152" s="40"/>
      <c r="F152" s="40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.75">
      <c r="A153" s="33"/>
      <c r="B153" s="36"/>
      <c r="C153" s="35"/>
      <c r="D153" s="39"/>
      <c r="E153" s="40"/>
      <c r="F153" s="40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.75">
      <c r="A154" s="33"/>
      <c r="B154" s="36"/>
      <c r="C154" s="35"/>
      <c r="D154" s="39"/>
      <c r="E154" s="40"/>
      <c r="F154" s="40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.75">
      <c r="A155" s="33"/>
      <c r="B155" s="36"/>
      <c r="C155" s="35"/>
      <c r="D155" s="39"/>
      <c r="E155" s="40"/>
      <c r="F155" s="40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.75">
      <c r="A156" s="33"/>
      <c r="B156" s="36"/>
      <c r="C156" s="35"/>
      <c r="D156" s="39"/>
      <c r="E156" s="40"/>
      <c r="F156" s="40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.75">
      <c r="A157" s="33"/>
      <c r="B157" s="36"/>
      <c r="C157" s="35"/>
      <c r="D157" s="39"/>
      <c r="E157" s="40"/>
      <c r="F157" s="40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>
      <c r="A158" s="33"/>
      <c r="B158" s="36"/>
      <c r="C158" s="35"/>
      <c r="D158" s="39"/>
      <c r="E158" s="40"/>
      <c r="F158" s="40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.75">
      <c r="A159" s="33"/>
      <c r="B159" s="36"/>
      <c r="C159" s="35"/>
      <c r="D159" s="39"/>
      <c r="E159" s="40"/>
      <c r="F159" s="40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>
      <c r="A160" s="33"/>
      <c r="B160" s="36"/>
      <c r="C160" s="35"/>
      <c r="D160" s="39"/>
      <c r="E160" s="40"/>
      <c r="F160" s="40"/>
      <c r="G160" s="35"/>
      <c r="H160" s="35"/>
      <c r="I160" s="35"/>
      <c r="J160" s="35"/>
      <c r="K160" s="35"/>
      <c r="L160" s="35"/>
      <c r="M160" s="35"/>
      <c r="N160" s="35"/>
      <c r="O160" s="35"/>
    </row>
    <row r="161" ht="13.5" thickBot="1"/>
    <row r="162" spans="1:15" ht="15.75">
      <c r="A162" s="23" t="s">
        <v>0</v>
      </c>
      <c r="B162" s="24" t="s">
        <v>5</v>
      </c>
      <c r="C162" s="90" t="s">
        <v>27</v>
      </c>
      <c r="D162" s="24" t="s">
        <v>7</v>
      </c>
      <c r="E162" s="24" t="s">
        <v>8</v>
      </c>
      <c r="F162" s="24" t="s">
        <v>9</v>
      </c>
      <c r="G162" s="24" t="s">
        <v>3</v>
      </c>
      <c r="H162" s="90" t="s">
        <v>10</v>
      </c>
      <c r="I162" s="24" t="s">
        <v>11</v>
      </c>
      <c r="J162" s="24" t="s">
        <v>12</v>
      </c>
      <c r="K162" s="24" t="s">
        <v>13</v>
      </c>
      <c r="L162" s="24" t="s">
        <v>14</v>
      </c>
      <c r="M162" s="24" t="s">
        <v>17</v>
      </c>
      <c r="N162" s="24" t="s">
        <v>15</v>
      </c>
      <c r="O162" s="24" t="s">
        <v>16</v>
      </c>
    </row>
    <row r="163" spans="1:15" ht="16.5" thickBot="1">
      <c r="A163" s="4" t="s">
        <v>4</v>
      </c>
      <c r="B163" s="15" t="s">
        <v>6</v>
      </c>
      <c r="C163" s="91"/>
      <c r="D163" s="15"/>
      <c r="E163" s="15"/>
      <c r="F163" s="15"/>
      <c r="G163" s="15"/>
      <c r="H163" s="91"/>
      <c r="I163" s="15"/>
      <c r="J163" s="15"/>
      <c r="K163" s="15"/>
      <c r="L163" s="15"/>
      <c r="M163" s="15"/>
      <c r="N163" s="15"/>
      <c r="O163" s="15"/>
    </row>
    <row r="164" spans="1:15" ht="19.5" thickBot="1">
      <c r="A164" s="1"/>
      <c r="B164" s="15" t="s">
        <v>50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9.5" thickBot="1">
      <c r="A165" s="3"/>
      <c r="B165" s="15" t="s">
        <v>33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6.5" thickBot="1">
      <c r="A166" s="10">
        <v>701</v>
      </c>
      <c r="B166" s="14" t="s">
        <v>116</v>
      </c>
      <c r="C166" s="18">
        <v>50</v>
      </c>
      <c r="D166" s="18">
        <v>10.5</v>
      </c>
      <c r="E166" s="18">
        <v>11.2</v>
      </c>
      <c r="F166" s="18">
        <v>28.9</v>
      </c>
      <c r="G166" s="18">
        <v>258.4</v>
      </c>
      <c r="H166" s="18">
        <v>0.33</v>
      </c>
      <c r="I166" s="18">
        <v>0.62</v>
      </c>
      <c r="J166" s="18">
        <v>0.09</v>
      </c>
      <c r="K166" s="18">
        <v>0.4</v>
      </c>
      <c r="L166" s="18">
        <v>81.4</v>
      </c>
      <c r="M166" s="18">
        <v>11.3</v>
      </c>
      <c r="N166" s="18">
        <v>172</v>
      </c>
      <c r="O166" s="18">
        <v>0.84</v>
      </c>
    </row>
    <row r="167" spans="1:15" ht="16.5" thickBot="1">
      <c r="A167" s="12">
        <v>260</v>
      </c>
      <c r="B167" s="13" t="s">
        <v>55</v>
      </c>
      <c r="C167" s="7">
        <v>200</v>
      </c>
      <c r="D167" s="7">
        <v>6.1</v>
      </c>
      <c r="E167" s="7">
        <v>7.1</v>
      </c>
      <c r="F167" s="7">
        <v>22.9</v>
      </c>
      <c r="G167" s="7">
        <v>177.9</v>
      </c>
      <c r="H167" s="7">
        <v>0.03</v>
      </c>
      <c r="I167" s="7">
        <v>0.4</v>
      </c>
      <c r="J167" s="7">
        <v>0.08</v>
      </c>
      <c r="K167" s="7">
        <v>0.15</v>
      </c>
      <c r="L167" s="7">
        <v>110</v>
      </c>
      <c r="M167" s="7">
        <v>16.5</v>
      </c>
      <c r="N167" s="7">
        <v>155</v>
      </c>
      <c r="O167" s="7">
        <v>0.16</v>
      </c>
    </row>
    <row r="168" spans="1:15" ht="16.5" thickBot="1">
      <c r="A168" s="10">
        <v>395</v>
      </c>
      <c r="B168" s="11" t="s">
        <v>82</v>
      </c>
      <c r="C168" s="7">
        <v>200</v>
      </c>
      <c r="D168" s="7">
        <v>1.7</v>
      </c>
      <c r="E168" s="7">
        <v>1.3</v>
      </c>
      <c r="F168" s="7">
        <v>18.2</v>
      </c>
      <c r="G168" s="7">
        <v>91.3</v>
      </c>
      <c r="H168" s="7">
        <v>0.04</v>
      </c>
      <c r="I168" s="7">
        <v>1.3</v>
      </c>
      <c r="J168" s="7">
        <v>0.02</v>
      </c>
      <c r="K168" s="7">
        <v>0</v>
      </c>
      <c r="L168" s="7">
        <v>126</v>
      </c>
      <c r="M168" s="7">
        <v>14</v>
      </c>
      <c r="N168" s="7">
        <v>120</v>
      </c>
      <c r="O168" s="7">
        <v>0.01</v>
      </c>
    </row>
    <row r="169" spans="1:15" ht="16.5" thickBot="1">
      <c r="A169" s="10">
        <v>112</v>
      </c>
      <c r="B169" s="14" t="s">
        <v>26</v>
      </c>
      <c r="C169" s="18">
        <v>100</v>
      </c>
      <c r="D169" s="18">
        <v>0.8</v>
      </c>
      <c r="E169" s="18">
        <v>0.2</v>
      </c>
      <c r="F169" s="18">
        <v>17.5</v>
      </c>
      <c r="G169" s="18">
        <v>75</v>
      </c>
      <c r="H169" s="7">
        <v>0.12</v>
      </c>
      <c r="I169" s="18">
        <v>10.08</v>
      </c>
      <c r="J169" s="18">
        <v>0</v>
      </c>
      <c r="K169" s="18">
        <v>0.24</v>
      </c>
      <c r="L169" s="18">
        <v>21.6</v>
      </c>
      <c r="M169" s="18">
        <v>18</v>
      </c>
      <c r="N169" s="18">
        <v>32.4</v>
      </c>
      <c r="O169" s="18">
        <v>1.8</v>
      </c>
    </row>
    <row r="170" spans="1:15" ht="16.5" thickBot="1">
      <c r="A170" s="21"/>
      <c r="B170" s="5" t="s">
        <v>100</v>
      </c>
      <c r="C170" s="8">
        <f>SUM(C166:C169)</f>
        <v>550</v>
      </c>
      <c r="D170" s="17">
        <v>19.7</v>
      </c>
      <c r="E170" s="17">
        <v>21.2</v>
      </c>
      <c r="F170" s="17">
        <v>107.5</v>
      </c>
      <c r="G170" s="17">
        <v>699.6</v>
      </c>
      <c r="H170" s="17">
        <f aca="true" t="shared" si="11" ref="H170:O170">SUM(H166:H168)</f>
        <v>0.39999999999999997</v>
      </c>
      <c r="I170" s="17">
        <f t="shared" si="11"/>
        <v>2.3200000000000003</v>
      </c>
      <c r="J170" s="17">
        <f t="shared" si="11"/>
        <v>0.18999999999999997</v>
      </c>
      <c r="K170" s="17">
        <f t="shared" si="11"/>
        <v>0.55</v>
      </c>
      <c r="L170" s="17">
        <f t="shared" si="11"/>
        <v>317.4</v>
      </c>
      <c r="M170" s="17">
        <f t="shared" si="11"/>
        <v>41.8</v>
      </c>
      <c r="N170" s="17">
        <f t="shared" si="11"/>
        <v>447</v>
      </c>
      <c r="O170" s="17">
        <f t="shared" si="11"/>
        <v>1.01</v>
      </c>
    </row>
    <row r="171" spans="1:15" ht="15.75">
      <c r="A171" s="43"/>
      <c r="B171" s="44" t="s">
        <v>36</v>
      </c>
      <c r="C171" s="45" t="s">
        <v>37</v>
      </c>
      <c r="D171" s="46">
        <f>D170*4/G170*100</f>
        <v>11.263579188107489</v>
      </c>
      <c r="E171" s="47">
        <f>E170*9/G170*100</f>
        <v>27.27272727272727</v>
      </c>
      <c r="F171" s="47">
        <f>F170*4/G170*100</f>
        <v>61.463693539165234</v>
      </c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1:15" ht="15.75">
      <c r="A172" s="33"/>
      <c r="B172" s="36"/>
      <c r="C172" s="35"/>
      <c r="D172" s="39"/>
      <c r="E172" s="40"/>
      <c r="F172" s="40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.75">
      <c r="A173" s="33"/>
      <c r="B173" s="36"/>
      <c r="C173" s="35"/>
      <c r="D173" s="39"/>
      <c r="E173" s="40"/>
      <c r="F173" s="40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8" ht="15.75">
      <c r="A174" s="33"/>
      <c r="B174" s="36"/>
      <c r="C174" s="35"/>
      <c r="D174" s="39"/>
      <c r="E174" s="40"/>
      <c r="F174" s="40"/>
      <c r="G174" s="35"/>
      <c r="H174" s="35"/>
      <c r="I174" s="35"/>
      <c r="J174" s="35"/>
      <c r="K174" s="35"/>
      <c r="L174" s="35"/>
      <c r="M174" s="35"/>
      <c r="N174" s="35"/>
      <c r="O174" s="35"/>
      <c r="R174" t="s">
        <v>25</v>
      </c>
    </row>
    <row r="175" spans="1:15" ht="19.5" thickBot="1">
      <c r="A175" s="48"/>
      <c r="B175" s="49" t="s">
        <v>34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1:15" ht="50.25" customHeight="1" thickBot="1">
      <c r="A176" s="19">
        <v>145</v>
      </c>
      <c r="B176" s="14" t="s">
        <v>104</v>
      </c>
      <c r="C176" s="18">
        <v>100</v>
      </c>
      <c r="D176" s="18">
        <v>1</v>
      </c>
      <c r="E176" s="18">
        <v>0.1</v>
      </c>
      <c r="F176" s="18">
        <v>3.1</v>
      </c>
      <c r="G176" s="18">
        <v>19</v>
      </c>
      <c r="H176" s="18">
        <v>0.1</v>
      </c>
      <c r="I176" s="18">
        <v>16.7</v>
      </c>
      <c r="J176" s="18">
        <v>0.05</v>
      </c>
      <c r="K176" s="18">
        <v>2.9</v>
      </c>
      <c r="L176" s="18">
        <v>101</v>
      </c>
      <c r="M176" s="18">
        <v>33.3</v>
      </c>
      <c r="N176" s="18">
        <v>121.67</v>
      </c>
      <c r="O176" s="18">
        <v>0.6</v>
      </c>
    </row>
    <row r="177" spans="1:15" ht="16.5" thickBot="1">
      <c r="A177" s="10">
        <v>67</v>
      </c>
      <c r="B177" s="14" t="s">
        <v>83</v>
      </c>
      <c r="C177" s="18">
        <v>250</v>
      </c>
      <c r="D177" s="18">
        <v>7.1</v>
      </c>
      <c r="E177" s="18">
        <v>9</v>
      </c>
      <c r="F177" s="18">
        <v>21</v>
      </c>
      <c r="G177" s="18">
        <v>193.5</v>
      </c>
      <c r="H177" s="18">
        <v>0.03</v>
      </c>
      <c r="I177" s="18">
        <v>8.4</v>
      </c>
      <c r="J177" s="18">
        <v>0</v>
      </c>
      <c r="K177" s="18">
        <v>1</v>
      </c>
      <c r="L177" s="18">
        <v>87</v>
      </c>
      <c r="M177" s="18">
        <v>24.33</v>
      </c>
      <c r="N177" s="18">
        <v>105.5</v>
      </c>
      <c r="O177" s="18">
        <v>0.7</v>
      </c>
    </row>
    <row r="178" spans="1:15" ht="16.5" thickBot="1">
      <c r="A178" s="10">
        <v>395</v>
      </c>
      <c r="B178" s="14" t="s">
        <v>97</v>
      </c>
      <c r="C178" s="18">
        <v>100</v>
      </c>
      <c r="D178" s="18">
        <v>9.7</v>
      </c>
      <c r="E178" s="18">
        <v>8.2</v>
      </c>
      <c r="F178" s="18">
        <v>19.6</v>
      </c>
      <c r="G178" s="18">
        <v>191</v>
      </c>
      <c r="H178" s="18">
        <v>0.33</v>
      </c>
      <c r="I178" s="18">
        <v>0.62</v>
      </c>
      <c r="J178" s="18">
        <v>0.09</v>
      </c>
      <c r="K178" s="18">
        <v>0.4</v>
      </c>
      <c r="L178" s="18">
        <v>81.4</v>
      </c>
      <c r="M178" s="18">
        <v>11.3</v>
      </c>
      <c r="N178" s="18">
        <v>172</v>
      </c>
      <c r="O178" s="18">
        <v>0.84</v>
      </c>
    </row>
    <row r="179" spans="1:15" ht="16.5" thickBot="1">
      <c r="A179" s="12">
        <v>260</v>
      </c>
      <c r="B179" s="13" t="s">
        <v>55</v>
      </c>
      <c r="C179" s="7">
        <v>200</v>
      </c>
      <c r="D179" s="7">
        <v>5.5</v>
      </c>
      <c r="E179" s="7">
        <v>6.4</v>
      </c>
      <c r="F179" s="7">
        <v>21.3</v>
      </c>
      <c r="G179" s="7">
        <v>200.3</v>
      </c>
      <c r="H179" s="7">
        <v>0.03</v>
      </c>
      <c r="I179" s="7">
        <v>0.4</v>
      </c>
      <c r="J179" s="7">
        <v>0.08</v>
      </c>
      <c r="K179" s="7">
        <v>0.15</v>
      </c>
      <c r="L179" s="7">
        <v>110</v>
      </c>
      <c r="M179" s="7">
        <v>16.5</v>
      </c>
      <c r="N179" s="7">
        <v>155</v>
      </c>
      <c r="O179" s="7">
        <v>0.16</v>
      </c>
    </row>
    <row r="180" spans="1:15" ht="16.5" thickBot="1">
      <c r="A180" s="12">
        <v>493</v>
      </c>
      <c r="B180" s="13" t="s">
        <v>19</v>
      </c>
      <c r="C180" s="7">
        <v>200</v>
      </c>
      <c r="D180" s="7">
        <v>0.2</v>
      </c>
      <c r="E180" s="7">
        <v>0</v>
      </c>
      <c r="F180" s="7">
        <v>15.1</v>
      </c>
      <c r="G180" s="7">
        <v>61.2</v>
      </c>
      <c r="H180" s="7">
        <v>0</v>
      </c>
      <c r="I180" s="7">
        <v>0.1</v>
      </c>
      <c r="J180" s="7">
        <v>0</v>
      </c>
      <c r="K180" s="7">
        <v>0</v>
      </c>
      <c r="L180" s="7">
        <v>11</v>
      </c>
      <c r="M180" s="7">
        <v>1</v>
      </c>
      <c r="N180" s="7">
        <v>3</v>
      </c>
      <c r="O180" s="7">
        <v>0.3</v>
      </c>
    </row>
    <row r="181" spans="1:15" ht="16.5" thickBot="1">
      <c r="A181" s="10"/>
      <c r="B181" s="14" t="s">
        <v>70</v>
      </c>
      <c r="C181" s="18">
        <v>60</v>
      </c>
      <c r="D181" s="7">
        <v>3.1</v>
      </c>
      <c r="E181" s="7">
        <v>3</v>
      </c>
      <c r="F181" s="7">
        <v>29.4</v>
      </c>
      <c r="G181" s="7">
        <v>157.3</v>
      </c>
      <c r="H181" s="7">
        <v>0.1</v>
      </c>
      <c r="I181" s="7">
        <v>0</v>
      </c>
      <c r="J181" s="7">
        <v>0</v>
      </c>
      <c r="K181" s="7">
        <v>0.8</v>
      </c>
      <c r="L181" s="7">
        <v>20</v>
      </c>
      <c r="M181" s="7">
        <v>22.4</v>
      </c>
      <c r="N181" s="7">
        <v>97.2</v>
      </c>
      <c r="O181" s="7">
        <v>1.8</v>
      </c>
    </row>
    <row r="182" spans="1:15" ht="16.5" thickBot="1">
      <c r="A182" s="21"/>
      <c r="B182" s="5" t="s">
        <v>101</v>
      </c>
      <c r="C182" s="8">
        <f>SUM(C176:C181)</f>
        <v>910</v>
      </c>
      <c r="D182" s="41">
        <f>D181+D180+D179+D178+D177+D176</f>
        <v>26.6</v>
      </c>
      <c r="E182" s="8">
        <f>E181+E180+E179+E178+E177+E176</f>
        <v>26.700000000000003</v>
      </c>
      <c r="F182" s="8">
        <f>F181+F180+F179+F178+F177+F176</f>
        <v>109.5</v>
      </c>
      <c r="G182" s="8">
        <f>G181+G180+G179+G178+G177+G176</f>
        <v>822.3</v>
      </c>
      <c r="H182" s="6">
        <f aca="true" t="shared" si="12" ref="H182:O182">SUM(H176:H181)</f>
        <v>0.59</v>
      </c>
      <c r="I182" s="6">
        <f t="shared" si="12"/>
        <v>26.220000000000002</v>
      </c>
      <c r="J182" s="6">
        <f t="shared" si="12"/>
        <v>0.22000000000000003</v>
      </c>
      <c r="K182" s="6">
        <f t="shared" si="12"/>
        <v>5.25</v>
      </c>
      <c r="L182" s="6">
        <f t="shared" si="12"/>
        <v>410.4</v>
      </c>
      <c r="M182" s="6">
        <f t="shared" si="12"/>
        <v>108.82999999999998</v>
      </c>
      <c r="N182" s="6">
        <f t="shared" si="12"/>
        <v>654.3700000000001</v>
      </c>
      <c r="O182" s="6">
        <f t="shared" si="12"/>
        <v>4.3999999999999995</v>
      </c>
    </row>
    <row r="183" spans="1:15" ht="15.75">
      <c r="A183" s="43"/>
      <c r="B183" s="44" t="s">
        <v>36</v>
      </c>
      <c r="C183" s="45" t="s">
        <v>37</v>
      </c>
      <c r="D183" s="46">
        <f>D182*4/G182*100</f>
        <v>12.939316551137056</v>
      </c>
      <c r="E183" s="47">
        <f>E182*9/G182*100</f>
        <v>29.222911346224006</v>
      </c>
      <c r="F183" s="47">
        <f>F182*4/G182*100</f>
        <v>53.26523166727471</v>
      </c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1:15" ht="15.75">
      <c r="A184" s="33"/>
      <c r="B184" s="36"/>
      <c r="C184" s="35"/>
      <c r="D184" s="39"/>
      <c r="E184" s="40"/>
      <c r="F184" s="40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5.75">
      <c r="A185" s="33"/>
      <c r="B185" s="36"/>
      <c r="C185" s="35"/>
      <c r="D185" s="39"/>
      <c r="E185" s="40"/>
      <c r="F185" s="40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6.5" thickBot="1">
      <c r="A186" s="53"/>
      <c r="B186" s="54" t="s">
        <v>29</v>
      </c>
      <c r="C186" s="56">
        <f>C182+C170</f>
        <v>1460</v>
      </c>
      <c r="D186" s="58">
        <f>D182+D170</f>
        <v>46.3</v>
      </c>
      <c r="E186" s="58">
        <f>E182+E170</f>
        <v>47.900000000000006</v>
      </c>
      <c r="F186" s="58">
        <f>F182+F170</f>
        <v>217</v>
      </c>
      <c r="G186" s="71">
        <f>G182+G170</f>
        <v>1521.9</v>
      </c>
      <c r="H186" s="56">
        <f aca="true" t="shared" si="13" ref="H186:O186">H182+H170</f>
        <v>0.99</v>
      </c>
      <c r="I186" s="56">
        <f t="shared" si="13"/>
        <v>28.540000000000003</v>
      </c>
      <c r="J186" s="56">
        <f t="shared" si="13"/>
        <v>0.41000000000000003</v>
      </c>
      <c r="K186" s="56">
        <f t="shared" si="13"/>
        <v>5.8</v>
      </c>
      <c r="L186" s="56">
        <f t="shared" si="13"/>
        <v>727.8</v>
      </c>
      <c r="M186" s="56">
        <f t="shared" si="13"/>
        <v>150.63</v>
      </c>
      <c r="N186" s="56">
        <f t="shared" si="13"/>
        <v>1101.3700000000001</v>
      </c>
      <c r="O186" s="56">
        <f t="shared" si="13"/>
        <v>5.409999999999999</v>
      </c>
    </row>
    <row r="187" spans="1:6" ht="16.5" thickBot="1">
      <c r="A187" s="28"/>
      <c r="B187" s="16" t="s">
        <v>36</v>
      </c>
      <c r="C187" s="17" t="s">
        <v>37</v>
      </c>
      <c r="D187" s="38">
        <f>D186*4/G186*100</f>
        <v>12.168999277219264</v>
      </c>
      <c r="E187" s="26">
        <f>E186*9/G186*100</f>
        <v>28.326434062684804</v>
      </c>
      <c r="F187" s="26">
        <f>F186*4/G186*100</f>
        <v>57.03397069452657</v>
      </c>
    </row>
    <row r="188" spans="1:6" ht="15.75">
      <c r="A188" s="33"/>
      <c r="B188" s="36"/>
      <c r="C188" s="35"/>
      <c r="D188" s="39"/>
      <c r="E188" s="40"/>
      <c r="F188" s="40"/>
    </row>
    <row r="189" spans="1:6" ht="15.75">
      <c r="A189" s="33"/>
      <c r="B189" s="36"/>
      <c r="C189" s="35"/>
      <c r="D189" s="39"/>
      <c r="E189" s="40"/>
      <c r="F189" s="40"/>
    </row>
    <row r="190" spans="1:6" ht="15.75">
      <c r="A190" s="33"/>
      <c r="B190" s="36"/>
      <c r="C190" s="35"/>
      <c r="D190" s="39"/>
      <c r="E190" s="40"/>
      <c r="F190" s="40"/>
    </row>
    <row r="191" spans="1:6" ht="15.75">
      <c r="A191" s="33"/>
      <c r="B191" s="36"/>
      <c r="C191" s="35"/>
      <c r="D191" s="39"/>
      <c r="E191" s="40"/>
      <c r="F191" s="40"/>
    </row>
    <row r="192" spans="1:6" ht="15.75">
      <c r="A192" s="33"/>
      <c r="B192" s="36"/>
      <c r="C192" s="35"/>
      <c r="D192" s="39"/>
      <c r="E192" s="40"/>
      <c r="F192" s="40"/>
    </row>
    <row r="193" spans="1:6" ht="15.75">
      <c r="A193" s="33"/>
      <c r="B193" s="36"/>
      <c r="C193" s="35"/>
      <c r="D193" s="39"/>
      <c r="E193" s="40"/>
      <c r="F193" s="40"/>
    </row>
    <row r="194" spans="1:6" ht="15.75">
      <c r="A194" s="33"/>
      <c r="B194" s="36"/>
      <c r="C194" s="35"/>
      <c r="D194" s="39"/>
      <c r="E194" s="40"/>
      <c r="F194" s="40"/>
    </row>
    <row r="195" spans="1:6" ht="15.75">
      <c r="A195" s="33"/>
      <c r="B195" s="36"/>
      <c r="C195" s="35"/>
      <c r="D195" s="39"/>
      <c r="E195" s="40"/>
      <c r="F195" s="40"/>
    </row>
    <row r="196" spans="1:6" ht="15.75">
      <c r="A196" s="33"/>
      <c r="B196" s="36"/>
      <c r="C196" s="35"/>
      <c r="D196" s="39"/>
      <c r="E196" s="40"/>
      <c r="F196" s="40"/>
    </row>
    <row r="197" spans="1:6" ht="15.75">
      <c r="A197" s="33"/>
      <c r="B197" s="36"/>
      <c r="C197" s="35"/>
      <c r="D197" s="39"/>
      <c r="E197" s="40"/>
      <c r="F197" s="40"/>
    </row>
    <row r="199" ht="13.5" thickBot="1"/>
    <row r="200" spans="1:15" ht="15.75">
      <c r="A200" s="23" t="s">
        <v>0</v>
      </c>
      <c r="B200" s="24" t="s">
        <v>5</v>
      </c>
      <c r="C200" s="90" t="s">
        <v>27</v>
      </c>
      <c r="D200" s="24" t="s">
        <v>7</v>
      </c>
      <c r="E200" s="24" t="s">
        <v>8</v>
      </c>
      <c r="F200" s="24" t="s">
        <v>9</v>
      </c>
      <c r="G200" s="24" t="s">
        <v>3</v>
      </c>
      <c r="H200" s="90" t="s">
        <v>10</v>
      </c>
      <c r="I200" s="24" t="s">
        <v>11</v>
      </c>
      <c r="J200" s="24" t="s">
        <v>12</v>
      </c>
      <c r="K200" s="24" t="s">
        <v>13</v>
      </c>
      <c r="L200" s="24" t="s">
        <v>14</v>
      </c>
      <c r="M200" s="24" t="s">
        <v>17</v>
      </c>
      <c r="N200" s="24" t="s">
        <v>15</v>
      </c>
      <c r="O200" s="24" t="s">
        <v>16</v>
      </c>
    </row>
    <row r="201" spans="1:15" ht="16.5" thickBot="1">
      <c r="A201" s="4" t="s">
        <v>4</v>
      </c>
      <c r="B201" s="15" t="s">
        <v>6</v>
      </c>
      <c r="C201" s="91"/>
      <c r="D201" s="15"/>
      <c r="E201" s="15"/>
      <c r="F201" s="15"/>
      <c r="G201" s="15"/>
      <c r="H201" s="91"/>
      <c r="I201" s="15"/>
      <c r="J201" s="15"/>
      <c r="K201" s="15"/>
      <c r="L201" s="15"/>
      <c r="M201" s="15"/>
      <c r="N201" s="15"/>
      <c r="O201" s="15"/>
    </row>
    <row r="202" spans="1:15" ht="19.5" thickBot="1">
      <c r="A202" s="1"/>
      <c r="B202" s="15" t="s">
        <v>56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9.5" thickBot="1">
      <c r="A203" s="3"/>
      <c r="B203" s="15" t="s">
        <v>32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32.25" thickBot="1">
      <c r="A204" s="3"/>
      <c r="B204" s="14" t="s">
        <v>40</v>
      </c>
      <c r="C204" s="18">
        <v>100</v>
      </c>
      <c r="D204" s="18">
        <v>1.6</v>
      </c>
      <c r="E204" s="18">
        <v>10.1</v>
      </c>
      <c r="F204" s="18">
        <v>8.7</v>
      </c>
      <c r="G204" s="18">
        <v>132</v>
      </c>
      <c r="H204" s="18">
        <v>0.1</v>
      </c>
      <c r="I204" s="18">
        <v>16.7</v>
      </c>
      <c r="J204" s="18">
        <v>0.05</v>
      </c>
      <c r="K204" s="18">
        <v>2.9</v>
      </c>
      <c r="L204" s="18">
        <v>101</v>
      </c>
      <c r="M204" s="18">
        <v>33.3</v>
      </c>
      <c r="N204" s="18">
        <v>121.67</v>
      </c>
      <c r="O204" s="18">
        <v>0.6</v>
      </c>
    </row>
    <row r="205" spans="1:15" ht="16.5" thickBot="1">
      <c r="A205" s="10">
        <v>411</v>
      </c>
      <c r="B205" s="14" t="s">
        <v>84</v>
      </c>
      <c r="C205" s="18">
        <v>100</v>
      </c>
      <c r="D205" s="18">
        <v>7.4</v>
      </c>
      <c r="E205" s="18">
        <v>7.4</v>
      </c>
      <c r="F205" s="18">
        <v>11.4</v>
      </c>
      <c r="G205" s="18">
        <v>142.5</v>
      </c>
      <c r="H205" s="18">
        <v>0.19</v>
      </c>
      <c r="I205" s="18">
        <v>0</v>
      </c>
      <c r="J205" s="18">
        <v>0</v>
      </c>
      <c r="K205" s="18">
        <v>0.8</v>
      </c>
      <c r="L205" s="18">
        <v>27.15</v>
      </c>
      <c r="M205" s="18">
        <v>13.71</v>
      </c>
      <c r="N205" s="18">
        <v>138</v>
      </c>
      <c r="O205" s="18">
        <v>0.91</v>
      </c>
    </row>
    <row r="206" spans="1:15" ht="16.5" thickBot="1">
      <c r="A206" s="10">
        <v>297</v>
      </c>
      <c r="B206" s="14" t="s">
        <v>68</v>
      </c>
      <c r="C206" s="18">
        <v>180</v>
      </c>
      <c r="D206" s="18">
        <v>6.7</v>
      </c>
      <c r="E206" s="18">
        <v>7.3</v>
      </c>
      <c r="F206" s="18">
        <v>26.8</v>
      </c>
      <c r="G206" s="18">
        <v>199.8</v>
      </c>
      <c r="H206" s="18">
        <v>0.12</v>
      </c>
      <c r="I206" s="18">
        <v>5.8</v>
      </c>
      <c r="J206" s="18">
        <v>0.05</v>
      </c>
      <c r="K206" s="18">
        <v>0.16</v>
      </c>
      <c r="L206" s="18">
        <v>67.88</v>
      </c>
      <c r="M206" s="18">
        <v>34.2</v>
      </c>
      <c r="N206" s="18">
        <v>115</v>
      </c>
      <c r="O206" s="18">
        <v>1.8</v>
      </c>
    </row>
    <row r="207" spans="1:15" ht="16.5" thickBot="1">
      <c r="A207" s="10"/>
      <c r="B207" s="14" t="s">
        <v>74</v>
      </c>
      <c r="C207" s="18">
        <v>40</v>
      </c>
      <c r="D207" s="7">
        <v>3.3</v>
      </c>
      <c r="E207" s="7">
        <v>3.6</v>
      </c>
      <c r="F207" s="7">
        <v>27.3</v>
      </c>
      <c r="G207" s="7">
        <v>155.3</v>
      </c>
      <c r="H207" s="7">
        <v>0.1</v>
      </c>
      <c r="I207" s="7">
        <v>0</v>
      </c>
      <c r="J207" s="7">
        <v>0</v>
      </c>
      <c r="K207" s="7">
        <v>0.8</v>
      </c>
      <c r="L207" s="7">
        <v>20</v>
      </c>
      <c r="M207" s="7">
        <v>22.4</v>
      </c>
      <c r="N207" s="7">
        <v>97.2</v>
      </c>
      <c r="O207" s="7">
        <v>1.8</v>
      </c>
    </row>
    <row r="208" spans="1:15" ht="16.5" thickBot="1">
      <c r="A208" s="12">
        <v>430</v>
      </c>
      <c r="B208" s="13" t="s">
        <v>19</v>
      </c>
      <c r="C208" s="7">
        <v>200</v>
      </c>
      <c r="D208" s="7">
        <v>0</v>
      </c>
      <c r="E208" s="7">
        <v>0</v>
      </c>
      <c r="F208" s="7">
        <v>10.7</v>
      </c>
      <c r="G208" s="7">
        <v>42.8</v>
      </c>
      <c r="H208" s="7">
        <v>0</v>
      </c>
      <c r="I208" s="7">
        <v>0.1</v>
      </c>
      <c r="J208" s="7">
        <v>0</v>
      </c>
      <c r="K208" s="7">
        <v>0</v>
      </c>
      <c r="L208" s="7">
        <v>11</v>
      </c>
      <c r="M208" s="7">
        <v>1</v>
      </c>
      <c r="N208" s="7">
        <v>3</v>
      </c>
      <c r="O208" s="7">
        <v>0.3</v>
      </c>
    </row>
    <row r="209" spans="1:15" ht="16.5" thickBot="1">
      <c r="A209" s="21"/>
      <c r="B209" s="5" t="s">
        <v>100</v>
      </c>
      <c r="C209" s="8">
        <f>SUM(C204:C208)</f>
        <v>620</v>
      </c>
      <c r="D209" s="25">
        <f>SUM(D205:D208)</f>
        <v>17.400000000000002</v>
      </c>
      <c r="E209" s="25">
        <f>SUM(E205:E208)</f>
        <v>18.3</v>
      </c>
      <c r="F209" s="25">
        <f>SUM(F205:F208)</f>
        <v>76.2</v>
      </c>
      <c r="G209" s="25">
        <f>SUM(G205:G208)</f>
        <v>540.4</v>
      </c>
      <c r="H209" s="25">
        <f aca="true" t="shared" si="14" ref="H209:O209">SUM(H205:H208)</f>
        <v>0.41000000000000003</v>
      </c>
      <c r="I209" s="25">
        <f t="shared" si="14"/>
        <v>5.8999999999999995</v>
      </c>
      <c r="J209" s="25">
        <f t="shared" si="14"/>
        <v>0.05</v>
      </c>
      <c r="K209" s="25">
        <f t="shared" si="14"/>
        <v>1.7600000000000002</v>
      </c>
      <c r="L209" s="25">
        <f t="shared" si="14"/>
        <v>126.03</v>
      </c>
      <c r="M209" s="25">
        <f t="shared" si="14"/>
        <v>71.31</v>
      </c>
      <c r="N209" s="25">
        <f t="shared" si="14"/>
        <v>353.2</v>
      </c>
      <c r="O209" s="25">
        <f t="shared" si="14"/>
        <v>4.81</v>
      </c>
    </row>
    <row r="210" spans="1:15" ht="15.75">
      <c r="A210" s="43"/>
      <c r="B210" s="44" t="s">
        <v>36</v>
      </c>
      <c r="C210" s="45" t="s">
        <v>37</v>
      </c>
      <c r="D210" s="46">
        <f>D209*4/G209*100</f>
        <v>12.87934863064397</v>
      </c>
      <c r="E210" s="47">
        <f>E209*9/G209*100</f>
        <v>30.477424130273878</v>
      </c>
      <c r="F210" s="47">
        <f>F209*4/G209*100</f>
        <v>56.40266469282014</v>
      </c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1:15" ht="15.75">
      <c r="A211" s="33"/>
      <c r="B211" s="36"/>
      <c r="C211" s="35"/>
      <c r="D211" s="39"/>
      <c r="E211" s="40"/>
      <c r="F211" s="40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5.75">
      <c r="A212" s="33"/>
      <c r="B212" s="36"/>
      <c r="C212" s="35"/>
      <c r="D212" s="39"/>
      <c r="E212" s="40"/>
      <c r="F212" s="40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9.5" thickBot="1">
      <c r="A213" s="48"/>
      <c r="B213" s="49" t="s">
        <v>31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1:15" ht="32.25" thickBot="1">
      <c r="A214" s="3"/>
      <c r="B214" s="14" t="s">
        <v>40</v>
      </c>
      <c r="C214" s="18">
        <v>100</v>
      </c>
      <c r="D214" s="18">
        <v>1.6</v>
      </c>
      <c r="E214" s="18">
        <v>10.1</v>
      </c>
      <c r="F214" s="18">
        <v>8.7</v>
      </c>
      <c r="G214" s="18">
        <v>132</v>
      </c>
      <c r="H214" s="18">
        <v>0.1</v>
      </c>
      <c r="I214" s="18">
        <v>16.7</v>
      </c>
      <c r="J214" s="18">
        <v>0.05</v>
      </c>
      <c r="K214" s="18">
        <v>2.9</v>
      </c>
      <c r="L214" s="18">
        <v>101</v>
      </c>
      <c r="M214" s="18">
        <v>33.3</v>
      </c>
      <c r="N214" s="18">
        <v>121.67</v>
      </c>
      <c r="O214" s="18">
        <v>0.6</v>
      </c>
    </row>
    <row r="215" spans="1:15" ht="32.25" thickBot="1">
      <c r="A215" s="10">
        <v>100</v>
      </c>
      <c r="B215" s="14" t="s">
        <v>85</v>
      </c>
      <c r="C215" s="18">
        <v>250</v>
      </c>
      <c r="D215" s="18">
        <v>9.4</v>
      </c>
      <c r="E215" s="18">
        <v>9.9</v>
      </c>
      <c r="F215" s="18">
        <v>36.4</v>
      </c>
      <c r="G215" s="18">
        <v>271.9</v>
      </c>
      <c r="H215" s="18">
        <v>0.08</v>
      </c>
      <c r="I215" s="18">
        <v>7.5</v>
      </c>
      <c r="J215" s="18">
        <v>0</v>
      </c>
      <c r="K215" s="18">
        <v>2.1</v>
      </c>
      <c r="L215" s="18">
        <v>76</v>
      </c>
      <c r="M215" s="18">
        <v>27</v>
      </c>
      <c r="N215" s="18">
        <v>155</v>
      </c>
      <c r="O215" s="18">
        <v>0.3</v>
      </c>
    </row>
    <row r="216" spans="1:15" ht="16.5" thickBot="1">
      <c r="A216" s="10">
        <v>411</v>
      </c>
      <c r="B216" s="14" t="s">
        <v>84</v>
      </c>
      <c r="C216" s="18">
        <v>100</v>
      </c>
      <c r="D216" s="18">
        <v>7.4</v>
      </c>
      <c r="E216" s="18">
        <v>7.4</v>
      </c>
      <c r="F216" s="18">
        <v>11.4</v>
      </c>
      <c r="G216" s="18">
        <v>142.5</v>
      </c>
      <c r="H216" s="18">
        <v>0.19</v>
      </c>
      <c r="I216" s="18">
        <v>0</v>
      </c>
      <c r="J216" s="18">
        <v>0</v>
      </c>
      <c r="K216" s="18">
        <v>0.8</v>
      </c>
      <c r="L216" s="18">
        <v>27.15</v>
      </c>
      <c r="M216" s="18">
        <v>13.71</v>
      </c>
      <c r="N216" s="18">
        <v>138</v>
      </c>
      <c r="O216" s="18">
        <v>0.91</v>
      </c>
    </row>
    <row r="217" spans="1:15" ht="16.5" thickBot="1">
      <c r="A217" s="10">
        <v>297</v>
      </c>
      <c r="B217" s="14" t="s">
        <v>35</v>
      </c>
      <c r="C217" s="18">
        <v>180</v>
      </c>
      <c r="D217" s="18">
        <v>6.7</v>
      </c>
      <c r="E217" s="18">
        <v>7.3</v>
      </c>
      <c r="F217" s="18">
        <v>26.8</v>
      </c>
      <c r="G217" s="18">
        <v>199.8</v>
      </c>
      <c r="H217" s="18">
        <v>0.12</v>
      </c>
      <c r="I217" s="18">
        <v>5.8</v>
      </c>
      <c r="J217" s="18">
        <v>0.05</v>
      </c>
      <c r="K217" s="18">
        <v>0.16</v>
      </c>
      <c r="L217" s="18">
        <v>67.88</v>
      </c>
      <c r="M217" s="18">
        <v>34.2</v>
      </c>
      <c r="N217" s="18">
        <v>115</v>
      </c>
      <c r="O217" s="18">
        <v>1.8</v>
      </c>
    </row>
    <row r="218" spans="1:15" ht="16.5" thickBot="1">
      <c r="A218" s="12">
        <v>430</v>
      </c>
      <c r="B218" s="13" t="s">
        <v>19</v>
      </c>
      <c r="C218" s="7">
        <v>200</v>
      </c>
      <c r="D218" s="7">
        <v>0</v>
      </c>
      <c r="E218" s="7">
        <v>0</v>
      </c>
      <c r="F218" s="7">
        <v>10.7</v>
      </c>
      <c r="G218" s="7">
        <v>42.8</v>
      </c>
      <c r="H218" s="7">
        <v>0</v>
      </c>
      <c r="I218" s="7">
        <v>0.1</v>
      </c>
      <c r="J218" s="7">
        <v>0</v>
      </c>
      <c r="K218" s="7">
        <v>0</v>
      </c>
      <c r="L218" s="7">
        <v>11</v>
      </c>
      <c r="M218" s="7">
        <v>1</v>
      </c>
      <c r="N218" s="7">
        <v>3</v>
      </c>
      <c r="O218" s="7">
        <v>0.3</v>
      </c>
    </row>
    <row r="219" spans="1:15" ht="16.5" thickBot="1">
      <c r="A219" s="10"/>
      <c r="B219" s="14" t="s">
        <v>41</v>
      </c>
      <c r="C219" s="18">
        <v>60</v>
      </c>
      <c r="D219" s="7">
        <v>3.3</v>
      </c>
      <c r="E219" s="7">
        <v>3.6</v>
      </c>
      <c r="F219" s="7">
        <v>27.3</v>
      </c>
      <c r="G219" s="7">
        <v>155.3</v>
      </c>
      <c r="H219" s="7">
        <v>0.1</v>
      </c>
      <c r="I219" s="7">
        <v>0</v>
      </c>
      <c r="J219" s="7">
        <v>0</v>
      </c>
      <c r="K219" s="7">
        <v>0.8</v>
      </c>
      <c r="L219" s="7">
        <v>20</v>
      </c>
      <c r="M219" s="7">
        <v>22.4</v>
      </c>
      <c r="N219" s="7">
        <v>97.2</v>
      </c>
      <c r="O219" s="7">
        <v>1.8</v>
      </c>
    </row>
    <row r="220" spans="1:15" ht="16.5" thickBot="1">
      <c r="A220" s="21"/>
      <c r="B220" s="5" t="s">
        <v>101</v>
      </c>
      <c r="C220" s="8">
        <v>900</v>
      </c>
      <c r="D220" s="41">
        <f>SUM(D214:D219)</f>
        <v>28.4</v>
      </c>
      <c r="E220" s="41">
        <f>SUM(E214:E219)</f>
        <v>38.3</v>
      </c>
      <c r="F220" s="41">
        <f>SUM(F214:F219)</f>
        <v>121.3</v>
      </c>
      <c r="G220" s="41">
        <f>SUM(G214:G219)</f>
        <v>944.3</v>
      </c>
      <c r="H220" s="41">
        <f aca="true" t="shared" si="15" ref="H220:O220">SUM(H214:H219)</f>
        <v>0.59</v>
      </c>
      <c r="I220" s="41">
        <f t="shared" si="15"/>
        <v>30.1</v>
      </c>
      <c r="J220" s="41">
        <f t="shared" si="15"/>
        <v>0.1</v>
      </c>
      <c r="K220" s="41">
        <f t="shared" si="15"/>
        <v>6.76</v>
      </c>
      <c r="L220" s="41">
        <f t="shared" si="15"/>
        <v>303.03</v>
      </c>
      <c r="M220" s="41">
        <f t="shared" si="15"/>
        <v>131.60999999999999</v>
      </c>
      <c r="N220" s="41">
        <f t="shared" si="15"/>
        <v>629.8700000000001</v>
      </c>
      <c r="O220" s="41">
        <f t="shared" si="15"/>
        <v>5.71</v>
      </c>
    </row>
    <row r="221" spans="1:15" ht="15.75">
      <c r="A221" s="43"/>
      <c r="B221" s="44" t="s">
        <v>36</v>
      </c>
      <c r="C221" s="45" t="s">
        <v>37</v>
      </c>
      <c r="D221" s="46">
        <f>D220*4/G220*100</f>
        <v>12.030075187969924</v>
      </c>
      <c r="E221" s="47">
        <f>E220*9/G220*100</f>
        <v>36.50322990575029</v>
      </c>
      <c r="F221" s="47">
        <f>F220*4/G220*100</f>
        <v>51.38197606692788</v>
      </c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1:15" ht="15.75">
      <c r="A222" s="33"/>
      <c r="B222" s="36"/>
      <c r="C222" s="35"/>
      <c r="D222" s="39"/>
      <c r="E222" s="40"/>
      <c r="F222" s="40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6.5" thickBot="1">
      <c r="A223" s="53"/>
      <c r="B223" s="54" t="s">
        <v>29</v>
      </c>
      <c r="C223" s="56">
        <f aca="true" t="shared" si="16" ref="C223:H223">C220+C209</f>
        <v>1520</v>
      </c>
      <c r="D223" s="58">
        <f t="shared" si="16"/>
        <v>45.8</v>
      </c>
      <c r="E223" s="58">
        <f t="shared" si="16"/>
        <v>56.599999999999994</v>
      </c>
      <c r="F223" s="58">
        <f t="shared" si="16"/>
        <v>197.5</v>
      </c>
      <c r="G223" s="58">
        <f t="shared" si="16"/>
        <v>1484.6999999999998</v>
      </c>
      <c r="H223" s="58">
        <f t="shared" si="16"/>
        <v>1</v>
      </c>
      <c r="I223" s="58">
        <f aca="true" t="shared" si="17" ref="I223:N223">I220+I209</f>
        <v>36</v>
      </c>
      <c r="J223" s="58">
        <f t="shared" si="17"/>
        <v>0.15000000000000002</v>
      </c>
      <c r="K223" s="58">
        <f t="shared" si="17"/>
        <v>8.52</v>
      </c>
      <c r="L223" s="58">
        <f t="shared" si="17"/>
        <v>429.05999999999995</v>
      </c>
      <c r="M223" s="58">
        <f t="shared" si="17"/>
        <v>202.92</v>
      </c>
      <c r="N223" s="71">
        <f t="shared" si="17"/>
        <v>983.0700000000002</v>
      </c>
      <c r="O223" s="58">
        <f>O220+O209</f>
        <v>10.52</v>
      </c>
    </row>
    <row r="224" spans="1:15" ht="16.5" thickBot="1">
      <c r="A224" s="28"/>
      <c r="B224" s="16" t="s">
        <v>36</v>
      </c>
      <c r="C224" s="17" t="s">
        <v>37</v>
      </c>
      <c r="D224" s="38">
        <f>D223*4/G223*100</f>
        <v>12.339193102983769</v>
      </c>
      <c r="E224" s="26">
        <f>E223*9/G223*100</f>
        <v>34.30996160840574</v>
      </c>
      <c r="F224" s="26">
        <f>F223*4/G223*100</f>
        <v>53.209402572910356</v>
      </c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5.75">
      <c r="A225" s="33"/>
      <c r="B225" s="36"/>
      <c r="C225" s="35"/>
      <c r="D225" s="39"/>
      <c r="E225" s="40"/>
      <c r="F225" s="40"/>
      <c r="G225" s="35"/>
      <c r="H225" s="35"/>
      <c r="I225" s="35"/>
      <c r="J225" s="35"/>
      <c r="K225" s="35"/>
      <c r="L225" s="35"/>
      <c r="M225" s="35"/>
      <c r="N225" s="35"/>
      <c r="O225" s="35"/>
    </row>
    <row r="238" ht="13.5" thickBot="1"/>
    <row r="239" spans="1:15" ht="15.75">
      <c r="A239" s="23" t="s">
        <v>0</v>
      </c>
      <c r="B239" s="24" t="s">
        <v>5</v>
      </c>
      <c r="C239" s="90" t="s">
        <v>27</v>
      </c>
      <c r="D239" s="24" t="s">
        <v>7</v>
      </c>
      <c r="E239" s="24" t="s">
        <v>8</v>
      </c>
      <c r="F239" s="24" t="s">
        <v>9</v>
      </c>
      <c r="G239" s="24" t="s">
        <v>3</v>
      </c>
      <c r="H239" s="90" t="s">
        <v>10</v>
      </c>
      <c r="I239" s="24" t="s">
        <v>11</v>
      </c>
      <c r="J239" s="24" t="s">
        <v>12</v>
      </c>
      <c r="K239" s="24" t="s">
        <v>13</v>
      </c>
      <c r="L239" s="24" t="s">
        <v>14</v>
      </c>
      <c r="M239" s="24" t="s">
        <v>17</v>
      </c>
      <c r="N239" s="24" t="s">
        <v>15</v>
      </c>
      <c r="O239" s="24" t="s">
        <v>16</v>
      </c>
    </row>
    <row r="240" spans="1:15" ht="16.5" thickBot="1">
      <c r="A240" s="4" t="s">
        <v>4</v>
      </c>
      <c r="B240" s="15" t="s">
        <v>6</v>
      </c>
      <c r="C240" s="91"/>
      <c r="D240" s="15"/>
      <c r="E240" s="15"/>
      <c r="F240" s="15"/>
      <c r="G240" s="15"/>
      <c r="H240" s="91"/>
      <c r="I240" s="15"/>
      <c r="J240" s="15"/>
      <c r="K240" s="15"/>
      <c r="L240" s="15"/>
      <c r="M240" s="15"/>
      <c r="N240" s="15"/>
      <c r="O240" s="15"/>
    </row>
    <row r="241" spans="1:15" ht="18.75" customHeight="1" thickBot="1">
      <c r="A241" s="1"/>
      <c r="B241" s="15" t="s">
        <v>57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7.25" customHeight="1" thickBot="1">
      <c r="A242" s="3"/>
      <c r="B242" s="15" t="s">
        <v>33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7.25" customHeight="1" thickBot="1">
      <c r="A243" s="3"/>
      <c r="B243" s="14" t="s">
        <v>117</v>
      </c>
      <c r="C243" s="75">
        <v>30</v>
      </c>
      <c r="D243" s="7">
        <v>3.3</v>
      </c>
      <c r="E243" s="7">
        <v>3.6</v>
      </c>
      <c r="F243" s="7">
        <v>27.3</v>
      </c>
      <c r="G243" s="7">
        <v>155.3</v>
      </c>
      <c r="H243" s="7">
        <v>0.1</v>
      </c>
      <c r="I243" s="7">
        <v>0</v>
      </c>
      <c r="J243" s="7">
        <v>0</v>
      </c>
      <c r="K243" s="7">
        <v>0.8</v>
      </c>
      <c r="L243" s="7">
        <v>20</v>
      </c>
      <c r="M243" s="7">
        <v>22.4</v>
      </c>
      <c r="N243" s="7">
        <v>97.2</v>
      </c>
      <c r="O243" s="7">
        <v>1.8</v>
      </c>
    </row>
    <row r="244" spans="1:15" ht="15" customHeight="1" thickBot="1">
      <c r="A244" s="12">
        <v>407</v>
      </c>
      <c r="B244" s="13" t="s">
        <v>86</v>
      </c>
      <c r="C244" s="7" t="s">
        <v>38</v>
      </c>
      <c r="D244" s="18">
        <v>5.1</v>
      </c>
      <c r="E244" s="18">
        <v>4</v>
      </c>
      <c r="F244" s="18">
        <v>21.4</v>
      </c>
      <c r="G244" s="18">
        <v>141.2</v>
      </c>
      <c r="H244" s="18">
        <v>0.07</v>
      </c>
      <c r="I244" s="18">
        <v>1</v>
      </c>
      <c r="J244" s="18">
        <v>0.1</v>
      </c>
      <c r="K244" s="18">
        <v>0.6</v>
      </c>
      <c r="L244" s="18">
        <v>29</v>
      </c>
      <c r="M244" s="18">
        <v>22</v>
      </c>
      <c r="N244" s="18">
        <v>211</v>
      </c>
      <c r="O244" s="18">
        <v>0.3</v>
      </c>
    </row>
    <row r="245" spans="1:15" ht="15" customHeight="1" thickBot="1">
      <c r="A245" s="30">
        <v>184</v>
      </c>
      <c r="B245" s="14" t="s">
        <v>87</v>
      </c>
      <c r="C245" s="18">
        <v>200</v>
      </c>
      <c r="D245" s="18">
        <v>5.5</v>
      </c>
      <c r="E245" s="18">
        <v>8.6</v>
      </c>
      <c r="F245" s="18">
        <v>24.8</v>
      </c>
      <c r="G245" s="18">
        <v>199.2</v>
      </c>
      <c r="H245" s="18">
        <v>0.12</v>
      </c>
      <c r="I245" s="18">
        <v>5.8</v>
      </c>
      <c r="J245" s="18">
        <v>0.05</v>
      </c>
      <c r="K245" s="18">
        <v>0.16</v>
      </c>
      <c r="L245" s="18">
        <v>67.88</v>
      </c>
      <c r="M245" s="18">
        <v>34.2</v>
      </c>
      <c r="N245" s="18">
        <v>115</v>
      </c>
      <c r="O245" s="18">
        <v>1.8</v>
      </c>
    </row>
    <row r="246" spans="1:15" ht="32.25" thickBot="1">
      <c r="A246" s="10">
        <v>495</v>
      </c>
      <c r="B246" s="14" t="s">
        <v>105</v>
      </c>
      <c r="C246" s="18">
        <v>200</v>
      </c>
      <c r="D246" s="37">
        <v>0.7</v>
      </c>
      <c r="E246" s="18">
        <v>0.3</v>
      </c>
      <c r="F246" s="18">
        <v>19.1</v>
      </c>
      <c r="G246" s="18">
        <v>81.9</v>
      </c>
      <c r="H246" s="18">
        <v>0.01</v>
      </c>
      <c r="I246" s="18">
        <v>15.9</v>
      </c>
      <c r="J246" s="18">
        <v>0</v>
      </c>
      <c r="K246" s="18">
        <v>0</v>
      </c>
      <c r="L246" s="18">
        <v>12.26</v>
      </c>
      <c r="M246" s="18">
        <v>2.72</v>
      </c>
      <c r="N246" s="18">
        <v>65.72</v>
      </c>
      <c r="O246" s="18">
        <v>1.2</v>
      </c>
    </row>
    <row r="247" spans="1:15" ht="16.5" thickBot="1">
      <c r="A247" s="10"/>
      <c r="B247" s="14" t="s">
        <v>41</v>
      </c>
      <c r="C247" s="18">
        <v>40</v>
      </c>
      <c r="D247" s="7">
        <v>3.3</v>
      </c>
      <c r="E247" s="7">
        <v>3.6</v>
      </c>
      <c r="F247" s="7">
        <v>27.3</v>
      </c>
      <c r="G247" s="7">
        <v>155.3</v>
      </c>
      <c r="H247" s="7">
        <v>0.1</v>
      </c>
      <c r="I247" s="7">
        <v>0</v>
      </c>
      <c r="J247" s="7">
        <v>0</v>
      </c>
      <c r="K247" s="7">
        <v>0.8</v>
      </c>
      <c r="L247" s="7">
        <v>20</v>
      </c>
      <c r="M247" s="7">
        <v>22.4</v>
      </c>
      <c r="N247" s="7">
        <v>97.2</v>
      </c>
      <c r="O247" s="7">
        <v>1.8</v>
      </c>
    </row>
    <row r="248" spans="1:15" ht="16.5" thickBot="1">
      <c r="A248" s="21"/>
      <c r="B248" s="5" t="s">
        <v>100</v>
      </c>
      <c r="C248" s="8">
        <v>570</v>
      </c>
      <c r="D248" s="41">
        <f aca="true" t="shared" si="18" ref="D248:O248">SUM(D244:D247)</f>
        <v>14.599999999999998</v>
      </c>
      <c r="E248" s="8">
        <f t="shared" si="18"/>
        <v>16.5</v>
      </c>
      <c r="F248" s="8">
        <f t="shared" si="18"/>
        <v>92.60000000000001</v>
      </c>
      <c r="G248" s="8">
        <f t="shared" si="18"/>
        <v>577.5999999999999</v>
      </c>
      <c r="H248" s="8">
        <f t="shared" si="18"/>
        <v>0.30000000000000004</v>
      </c>
      <c r="I248" s="8">
        <f t="shared" si="18"/>
        <v>22.7</v>
      </c>
      <c r="J248" s="8">
        <f t="shared" si="18"/>
        <v>0.15000000000000002</v>
      </c>
      <c r="K248" s="8">
        <f t="shared" si="18"/>
        <v>1.56</v>
      </c>
      <c r="L248" s="8">
        <f t="shared" si="18"/>
        <v>129.14</v>
      </c>
      <c r="M248" s="8">
        <f t="shared" si="18"/>
        <v>81.32</v>
      </c>
      <c r="N248" s="8">
        <f t="shared" si="18"/>
        <v>488.92</v>
      </c>
      <c r="O248" s="8">
        <f t="shared" si="18"/>
        <v>5.1</v>
      </c>
    </row>
    <row r="249" spans="1:15" ht="15.75">
      <c r="A249" s="43"/>
      <c r="B249" s="44" t="s">
        <v>36</v>
      </c>
      <c r="C249" s="45" t="s">
        <v>37</v>
      </c>
      <c r="D249" s="46">
        <f>D248*4/G248*100</f>
        <v>10.110803324099724</v>
      </c>
      <c r="E249" s="47">
        <f>E248*9/G248*100</f>
        <v>25.709833795013854</v>
      </c>
      <c r="F249" s="47">
        <f>F248*4/G248*100</f>
        <v>64.1274238227147</v>
      </c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1:15" ht="15.75">
      <c r="A250" s="33"/>
      <c r="B250" s="36"/>
      <c r="C250" s="35"/>
      <c r="D250" s="39"/>
      <c r="E250" s="40"/>
      <c r="F250" s="40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5.75">
      <c r="A251" s="33"/>
      <c r="B251" s="36"/>
      <c r="C251" s="35"/>
      <c r="D251" s="39"/>
      <c r="E251" s="40"/>
      <c r="F251" s="40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5.75">
      <c r="A252" s="33"/>
      <c r="B252" s="36"/>
      <c r="C252" s="35"/>
      <c r="D252" s="39"/>
      <c r="E252" s="40"/>
      <c r="F252" s="40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9.5" thickBot="1">
      <c r="A253" s="48"/>
      <c r="B253" s="49" t="s">
        <v>34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1:15" ht="16.5" thickBot="1">
      <c r="A254" s="19">
        <v>145</v>
      </c>
      <c r="B254" s="14" t="s">
        <v>118</v>
      </c>
      <c r="C254" s="18">
        <v>100</v>
      </c>
      <c r="D254" s="37">
        <v>4.6</v>
      </c>
      <c r="E254" s="18">
        <v>5.9</v>
      </c>
      <c r="F254" s="18">
        <v>0</v>
      </c>
      <c r="G254" s="18">
        <v>71.5</v>
      </c>
      <c r="H254" s="18">
        <v>0.03</v>
      </c>
      <c r="I254" s="7">
        <v>3.5</v>
      </c>
      <c r="J254" s="18">
        <v>0</v>
      </c>
      <c r="K254" s="18">
        <v>0.1</v>
      </c>
      <c r="L254" s="18">
        <v>17.1</v>
      </c>
      <c r="M254" s="18">
        <v>14.1</v>
      </c>
      <c r="N254" s="18">
        <v>31</v>
      </c>
      <c r="O254" s="18">
        <v>0.5</v>
      </c>
    </row>
    <row r="255" spans="1:15" ht="16.5" thickBot="1">
      <c r="A255" s="13">
        <v>116</v>
      </c>
      <c r="B255" s="13" t="s">
        <v>73</v>
      </c>
      <c r="C255" s="18">
        <v>250</v>
      </c>
      <c r="D255" s="13">
        <v>6</v>
      </c>
      <c r="E255" s="13">
        <v>4.5</v>
      </c>
      <c r="F255" s="13">
        <v>34</v>
      </c>
      <c r="G255" s="13">
        <v>200.5</v>
      </c>
      <c r="H255" s="13">
        <v>0.1</v>
      </c>
      <c r="I255" s="13">
        <v>6</v>
      </c>
      <c r="J255" s="13">
        <v>1.2</v>
      </c>
      <c r="K255" s="13">
        <v>56.25</v>
      </c>
      <c r="L255" s="13">
        <v>351.25</v>
      </c>
      <c r="M255" s="13">
        <v>37.5</v>
      </c>
      <c r="N255" s="13">
        <v>2.5</v>
      </c>
      <c r="O255" s="13">
        <v>0.06</v>
      </c>
    </row>
    <row r="256" spans="1:15" ht="17.25" customHeight="1" thickBot="1">
      <c r="A256" s="12">
        <v>407</v>
      </c>
      <c r="B256" s="13" t="s">
        <v>86</v>
      </c>
      <c r="C256" s="18" t="s">
        <v>38</v>
      </c>
      <c r="D256" s="18">
        <v>5.1</v>
      </c>
      <c r="E256" s="18">
        <v>4</v>
      </c>
      <c r="F256" s="18">
        <v>21.4</v>
      </c>
      <c r="G256" s="18">
        <v>141.2</v>
      </c>
      <c r="H256" s="18">
        <v>0.07</v>
      </c>
      <c r="I256" s="18">
        <v>1</v>
      </c>
      <c r="J256" s="18">
        <v>0.1</v>
      </c>
      <c r="K256" s="18">
        <v>0.6</v>
      </c>
      <c r="L256" s="18">
        <v>29</v>
      </c>
      <c r="M256" s="18">
        <v>22</v>
      </c>
      <c r="N256" s="18">
        <v>211</v>
      </c>
      <c r="O256" s="18">
        <v>0.3</v>
      </c>
    </row>
    <row r="257" spans="1:15" ht="17.25" customHeight="1" thickBot="1">
      <c r="A257" s="30">
        <v>184</v>
      </c>
      <c r="B257" s="14" t="s">
        <v>87</v>
      </c>
      <c r="C257" s="18">
        <v>200</v>
      </c>
      <c r="D257" s="18">
        <v>5.5</v>
      </c>
      <c r="E257" s="18">
        <v>8.6</v>
      </c>
      <c r="F257" s="18">
        <v>24.8</v>
      </c>
      <c r="G257" s="18">
        <v>199.2</v>
      </c>
      <c r="H257" s="18">
        <v>0.12</v>
      </c>
      <c r="I257" s="18">
        <v>5.8</v>
      </c>
      <c r="J257" s="18">
        <v>0.05</v>
      </c>
      <c r="K257" s="18">
        <v>0.16</v>
      </c>
      <c r="L257" s="18">
        <v>67.88</v>
      </c>
      <c r="M257" s="18">
        <v>34.2</v>
      </c>
      <c r="N257" s="18">
        <v>115</v>
      </c>
      <c r="O257" s="18">
        <v>1.8</v>
      </c>
    </row>
    <row r="258" spans="1:15" ht="16.5" thickBot="1">
      <c r="A258" s="10">
        <v>493</v>
      </c>
      <c r="B258" s="14" t="s">
        <v>19</v>
      </c>
      <c r="C258" s="18">
        <v>200</v>
      </c>
      <c r="D258" s="7">
        <v>0.2</v>
      </c>
      <c r="E258" s="7">
        <v>0</v>
      </c>
      <c r="F258" s="7">
        <v>15.1</v>
      </c>
      <c r="G258" s="7">
        <v>61.2</v>
      </c>
      <c r="H258" s="7">
        <v>0.04</v>
      </c>
      <c r="I258" s="7">
        <v>2</v>
      </c>
      <c r="J258" s="7">
        <v>0.02</v>
      </c>
      <c r="K258" s="7">
        <v>0.2</v>
      </c>
      <c r="L258" s="7">
        <v>14</v>
      </c>
      <c r="M258" s="7">
        <v>8</v>
      </c>
      <c r="N258" s="7">
        <v>14</v>
      </c>
      <c r="O258" s="7">
        <v>2.8</v>
      </c>
    </row>
    <row r="259" spans="1:15" ht="16.5" thickBot="1">
      <c r="A259" s="10"/>
      <c r="B259" s="14" t="s">
        <v>41</v>
      </c>
      <c r="C259" s="18">
        <v>60</v>
      </c>
      <c r="D259" s="7">
        <v>3.3</v>
      </c>
      <c r="E259" s="7">
        <v>3.6</v>
      </c>
      <c r="F259" s="7">
        <v>27.3</v>
      </c>
      <c r="G259" s="7">
        <v>155.3</v>
      </c>
      <c r="H259" s="7">
        <v>0.1</v>
      </c>
      <c r="I259" s="7">
        <v>0</v>
      </c>
      <c r="J259" s="7">
        <v>0</v>
      </c>
      <c r="K259" s="7">
        <v>0.8</v>
      </c>
      <c r="L259" s="7">
        <v>20</v>
      </c>
      <c r="M259" s="7">
        <v>22.4</v>
      </c>
      <c r="N259" s="7">
        <v>97.2</v>
      </c>
      <c r="O259" s="7">
        <v>1.8</v>
      </c>
    </row>
    <row r="260" spans="1:15" ht="16.5" thickBot="1">
      <c r="A260" s="21"/>
      <c r="B260" s="5" t="s">
        <v>101</v>
      </c>
      <c r="C260" s="8">
        <v>910</v>
      </c>
      <c r="D260" s="41">
        <f aca="true" t="shared" si="19" ref="D260:O260">SUM(D254:D259)</f>
        <v>24.7</v>
      </c>
      <c r="E260" s="41">
        <f t="shared" si="19"/>
        <v>26.6</v>
      </c>
      <c r="F260" s="41">
        <f t="shared" si="19"/>
        <v>122.6</v>
      </c>
      <c r="G260" s="41">
        <f t="shared" si="19"/>
        <v>828.9000000000001</v>
      </c>
      <c r="H260" s="41">
        <f t="shared" si="19"/>
        <v>0.45999999999999996</v>
      </c>
      <c r="I260" s="41">
        <f t="shared" si="19"/>
        <v>18.3</v>
      </c>
      <c r="J260" s="41">
        <f t="shared" si="19"/>
        <v>1.37</v>
      </c>
      <c r="K260" s="41">
        <f t="shared" si="19"/>
        <v>58.11</v>
      </c>
      <c r="L260" s="41">
        <f t="shared" si="19"/>
        <v>499.23</v>
      </c>
      <c r="M260" s="41">
        <f t="shared" si="19"/>
        <v>138.2</v>
      </c>
      <c r="N260" s="41">
        <f t="shared" si="19"/>
        <v>470.7</v>
      </c>
      <c r="O260" s="41">
        <f t="shared" si="19"/>
        <v>7.26</v>
      </c>
    </row>
    <row r="261" spans="1:15" ht="15.75">
      <c r="A261" s="43"/>
      <c r="B261" s="44" t="s">
        <v>36</v>
      </c>
      <c r="C261" s="45" t="s">
        <v>37</v>
      </c>
      <c r="D261" s="46">
        <f>D260*4/G260*100</f>
        <v>11.919411267945467</v>
      </c>
      <c r="E261" s="47">
        <f>E260*9/G260*100</f>
        <v>28.88165038002171</v>
      </c>
      <c r="F261" s="47">
        <f>F260*4/G260*100</f>
        <v>59.162745807696936</v>
      </c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5.75">
      <c r="A262" s="33"/>
      <c r="B262" s="36"/>
      <c r="C262" s="35"/>
      <c r="D262" s="39"/>
      <c r="E262" s="40"/>
      <c r="F262" s="40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5.75">
      <c r="A263" s="33"/>
      <c r="B263" s="36"/>
      <c r="C263" s="35"/>
      <c r="D263" s="39"/>
      <c r="E263" s="40"/>
      <c r="F263" s="40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6.5" thickBot="1">
      <c r="A264" s="53"/>
      <c r="B264" s="54" t="s">
        <v>29</v>
      </c>
      <c r="C264" s="56">
        <f>C260+C248</f>
        <v>1480</v>
      </c>
      <c r="D264" s="58">
        <f aca="true" t="shared" si="20" ref="D264:O264">D260+D248</f>
        <v>39.3</v>
      </c>
      <c r="E264" s="58">
        <f t="shared" si="20"/>
        <v>43.1</v>
      </c>
      <c r="F264" s="58">
        <f t="shared" si="20"/>
        <v>215.2</v>
      </c>
      <c r="G264" s="58">
        <f t="shared" si="20"/>
        <v>1406.5</v>
      </c>
      <c r="H264" s="58">
        <f t="shared" si="20"/>
        <v>0.76</v>
      </c>
      <c r="I264" s="58">
        <f t="shared" si="20"/>
        <v>41</v>
      </c>
      <c r="J264" s="58">
        <f t="shared" si="20"/>
        <v>1.52</v>
      </c>
      <c r="K264" s="58">
        <f t="shared" si="20"/>
        <v>59.67</v>
      </c>
      <c r="L264" s="58">
        <f t="shared" si="20"/>
        <v>628.37</v>
      </c>
      <c r="M264" s="58">
        <f t="shared" si="20"/>
        <v>219.51999999999998</v>
      </c>
      <c r="N264" s="71">
        <f t="shared" si="20"/>
        <v>959.62</v>
      </c>
      <c r="O264" s="58">
        <f t="shared" si="20"/>
        <v>12.36</v>
      </c>
    </row>
    <row r="265" spans="1:6" ht="16.5" thickBot="1">
      <c r="A265" s="28"/>
      <c r="B265" s="16" t="s">
        <v>36</v>
      </c>
      <c r="C265" s="17" t="s">
        <v>37</v>
      </c>
      <c r="D265" s="38">
        <f>D264*4/G264*100</f>
        <v>11.17667970138642</v>
      </c>
      <c r="E265" s="26">
        <f>E264*9/G264*100</f>
        <v>27.57909704941344</v>
      </c>
      <c r="F265" s="26">
        <f>F264*4/G264*100</f>
        <v>61.20156416637042</v>
      </c>
    </row>
    <row r="266" spans="1:6" ht="15.75">
      <c r="A266" s="33"/>
      <c r="B266" s="36"/>
      <c r="C266" s="35"/>
      <c r="D266" s="39"/>
      <c r="E266" s="40"/>
      <c r="F266" s="40"/>
    </row>
    <row r="267" spans="1:6" ht="15.75">
      <c r="A267" s="33"/>
      <c r="B267" s="36"/>
      <c r="C267" s="35"/>
      <c r="D267" s="39"/>
      <c r="E267" s="40"/>
      <c r="F267" s="40"/>
    </row>
    <row r="268" spans="1:6" ht="15.75">
      <c r="A268" s="33"/>
      <c r="B268" s="36"/>
      <c r="C268" s="35"/>
      <c r="D268" s="39"/>
      <c r="E268" s="40"/>
      <c r="F268" s="40"/>
    </row>
    <row r="269" spans="1:6" ht="15.75">
      <c r="A269" s="33"/>
      <c r="B269" s="36"/>
      <c r="C269" s="35"/>
      <c r="D269" s="39"/>
      <c r="E269" s="40"/>
      <c r="F269" s="40"/>
    </row>
    <row r="270" spans="1:6" ht="15.75">
      <c r="A270" s="33"/>
      <c r="B270" s="36"/>
      <c r="C270" s="35"/>
      <c r="D270" s="39"/>
      <c r="E270" s="40"/>
      <c r="F270" s="40"/>
    </row>
    <row r="271" spans="1:6" ht="15.75">
      <c r="A271" s="33"/>
      <c r="B271" s="36"/>
      <c r="C271" s="35"/>
      <c r="D271" s="39"/>
      <c r="E271" s="40"/>
      <c r="F271" s="40"/>
    </row>
    <row r="272" spans="1:6" ht="15.75">
      <c r="A272" s="33"/>
      <c r="B272" s="36"/>
      <c r="C272" s="35"/>
      <c r="D272" s="39"/>
      <c r="E272" s="40"/>
      <c r="F272" s="40"/>
    </row>
    <row r="273" spans="1:6" ht="15.75">
      <c r="A273" s="33"/>
      <c r="B273" s="36"/>
      <c r="C273" s="35"/>
      <c r="D273" s="39"/>
      <c r="E273" s="40"/>
      <c r="F273" s="40"/>
    </row>
    <row r="274" spans="1:6" ht="15.75">
      <c r="A274" s="33"/>
      <c r="B274" s="36"/>
      <c r="C274" s="35"/>
      <c r="D274" s="39"/>
      <c r="E274" s="40"/>
      <c r="F274" s="40"/>
    </row>
    <row r="275" spans="1:6" ht="15.75">
      <c r="A275" s="33"/>
      <c r="B275" s="36"/>
      <c r="C275" s="35"/>
      <c r="D275" s="39"/>
      <c r="E275" s="40"/>
      <c r="F275" s="40"/>
    </row>
    <row r="276" spans="1:6" ht="15.75">
      <c r="A276" s="33"/>
      <c r="B276" s="36"/>
      <c r="C276" s="35"/>
      <c r="D276" s="39"/>
      <c r="E276" s="40"/>
      <c r="F276" s="40"/>
    </row>
    <row r="277" ht="13.5" thickBot="1"/>
    <row r="278" spans="1:15" ht="15.75">
      <c r="A278" s="23" t="s">
        <v>0</v>
      </c>
      <c r="B278" s="24" t="s">
        <v>5</v>
      </c>
      <c r="C278" s="90" t="s">
        <v>27</v>
      </c>
      <c r="D278" s="24" t="s">
        <v>7</v>
      </c>
      <c r="E278" s="24" t="s">
        <v>8</v>
      </c>
      <c r="F278" s="24" t="s">
        <v>9</v>
      </c>
      <c r="G278" s="24" t="s">
        <v>3</v>
      </c>
      <c r="H278" s="90" t="s">
        <v>10</v>
      </c>
      <c r="I278" s="24" t="s">
        <v>11</v>
      </c>
      <c r="J278" s="24" t="s">
        <v>12</v>
      </c>
      <c r="K278" s="24" t="s">
        <v>13</v>
      </c>
      <c r="L278" s="24" t="s">
        <v>14</v>
      </c>
      <c r="M278" s="24" t="s">
        <v>17</v>
      </c>
      <c r="N278" s="24" t="s">
        <v>15</v>
      </c>
      <c r="O278" s="24" t="s">
        <v>16</v>
      </c>
    </row>
    <row r="279" spans="1:15" ht="16.5" thickBot="1">
      <c r="A279" s="4" t="s">
        <v>4</v>
      </c>
      <c r="B279" s="15" t="s">
        <v>6</v>
      </c>
      <c r="C279" s="91"/>
      <c r="D279" s="15"/>
      <c r="E279" s="15"/>
      <c r="F279" s="15"/>
      <c r="G279" s="15"/>
      <c r="H279" s="91"/>
      <c r="I279" s="15"/>
      <c r="J279" s="15"/>
      <c r="K279" s="15"/>
      <c r="L279" s="15"/>
      <c r="M279" s="15"/>
      <c r="N279" s="15"/>
      <c r="O279" s="15"/>
    </row>
    <row r="280" spans="1:15" ht="16.5" customHeight="1" thickBot="1">
      <c r="A280" s="1"/>
      <c r="B280" s="15" t="s">
        <v>58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7.25" customHeight="1" thickBot="1">
      <c r="A281" s="3"/>
      <c r="B281" s="15" t="s">
        <v>33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33.75" customHeight="1" thickBot="1">
      <c r="A282" s="10">
        <v>255</v>
      </c>
      <c r="B282" s="14" t="s">
        <v>88</v>
      </c>
      <c r="C282" s="7" t="s">
        <v>38</v>
      </c>
      <c r="D282" s="7">
        <v>7.2</v>
      </c>
      <c r="E282" s="7">
        <v>7.1</v>
      </c>
      <c r="F282" s="7">
        <v>5.7</v>
      </c>
      <c r="G282" s="7">
        <v>115.6</v>
      </c>
      <c r="H282" s="7">
        <v>0.28</v>
      </c>
      <c r="I282" s="7">
        <v>0.07</v>
      </c>
      <c r="J282" s="7">
        <v>0.13</v>
      </c>
      <c r="K282" s="7">
        <v>0.79</v>
      </c>
      <c r="L282" s="7">
        <v>388</v>
      </c>
      <c r="M282" s="7">
        <v>28.53</v>
      </c>
      <c r="N282" s="7">
        <v>340</v>
      </c>
      <c r="O282" s="7">
        <v>0.76</v>
      </c>
    </row>
    <row r="283" spans="1:15" ht="16.5" thickBot="1">
      <c r="A283" s="10">
        <v>429</v>
      </c>
      <c r="B283" s="14" t="s">
        <v>2</v>
      </c>
      <c r="C283" s="7">
        <v>180</v>
      </c>
      <c r="D283" s="7">
        <v>7.4</v>
      </c>
      <c r="E283" s="7">
        <v>8.9</v>
      </c>
      <c r="F283" s="7">
        <v>28.7</v>
      </c>
      <c r="G283" s="7">
        <v>233.5</v>
      </c>
      <c r="H283" s="7">
        <v>0.1</v>
      </c>
      <c r="I283" s="7">
        <v>1.07</v>
      </c>
      <c r="J283" s="7">
        <v>1.28</v>
      </c>
      <c r="K283" s="7">
        <v>45.73</v>
      </c>
      <c r="L283" s="7">
        <v>142.93</v>
      </c>
      <c r="M283" s="7">
        <v>10.66</v>
      </c>
      <c r="N283" s="7">
        <v>0.75</v>
      </c>
      <c r="O283" s="18"/>
    </row>
    <row r="284" spans="1:15" ht="16.5" thickBot="1">
      <c r="A284" s="10">
        <v>493</v>
      </c>
      <c r="B284" s="11" t="s">
        <v>21</v>
      </c>
      <c r="C284" s="18">
        <v>200</v>
      </c>
      <c r="D284" s="7">
        <v>0.2</v>
      </c>
      <c r="E284" s="7">
        <v>0</v>
      </c>
      <c r="F284" s="7">
        <v>15.1</v>
      </c>
      <c r="G284" s="7">
        <v>61.2</v>
      </c>
      <c r="H284" s="7">
        <v>0</v>
      </c>
      <c r="I284" s="7">
        <v>9.8</v>
      </c>
      <c r="J284" s="7">
        <v>0</v>
      </c>
      <c r="K284" s="7">
        <v>0</v>
      </c>
      <c r="L284" s="7">
        <v>14.2</v>
      </c>
      <c r="M284" s="7">
        <v>2</v>
      </c>
      <c r="N284" s="7">
        <v>4</v>
      </c>
      <c r="O284" s="7">
        <v>0.4</v>
      </c>
    </row>
    <row r="285" spans="1:15" ht="16.5" thickBot="1">
      <c r="A285" s="10"/>
      <c r="B285" s="14" t="s">
        <v>96</v>
      </c>
      <c r="C285" s="18">
        <v>40</v>
      </c>
      <c r="D285" s="7">
        <v>3.3</v>
      </c>
      <c r="E285" s="7">
        <v>3.6</v>
      </c>
      <c r="F285" s="7">
        <v>27.3</v>
      </c>
      <c r="G285" s="7">
        <v>155.3</v>
      </c>
      <c r="H285" s="7">
        <v>0.1</v>
      </c>
      <c r="I285" s="7">
        <v>0</v>
      </c>
      <c r="J285" s="7">
        <v>0</v>
      </c>
      <c r="K285" s="7">
        <v>0.8</v>
      </c>
      <c r="L285" s="7">
        <v>20</v>
      </c>
      <c r="M285" s="7">
        <v>22.4</v>
      </c>
      <c r="N285" s="7">
        <v>97.2</v>
      </c>
      <c r="O285" s="7">
        <v>1.8</v>
      </c>
    </row>
    <row r="286" spans="1:15" ht="16.5" thickBot="1">
      <c r="A286" s="10">
        <v>112</v>
      </c>
      <c r="B286" s="14" t="s">
        <v>26</v>
      </c>
      <c r="C286" s="18">
        <v>100</v>
      </c>
      <c r="D286" s="18">
        <v>0.8</v>
      </c>
      <c r="E286" s="18">
        <v>0.2</v>
      </c>
      <c r="F286" s="18">
        <v>7.5</v>
      </c>
      <c r="G286" s="18">
        <v>75</v>
      </c>
      <c r="H286" s="7">
        <v>0.1</v>
      </c>
      <c r="I286" s="18">
        <v>8.4</v>
      </c>
      <c r="J286" s="18">
        <v>0</v>
      </c>
      <c r="K286" s="18">
        <v>0.2</v>
      </c>
      <c r="L286" s="18">
        <v>18</v>
      </c>
      <c r="M286" s="18">
        <v>15</v>
      </c>
      <c r="N286" s="18">
        <v>27</v>
      </c>
      <c r="O286" s="18">
        <v>1.5</v>
      </c>
    </row>
    <row r="287" spans="1:15" ht="16.5" thickBot="1">
      <c r="A287" s="21"/>
      <c r="B287" s="5" t="s">
        <v>100</v>
      </c>
      <c r="C287" s="8">
        <v>630</v>
      </c>
      <c r="D287" s="17">
        <v>18.9</v>
      </c>
      <c r="E287" s="17">
        <v>19.8</v>
      </c>
      <c r="F287" s="17">
        <v>84.3</v>
      </c>
      <c r="G287" s="17">
        <f>SUM(G282:G286)</f>
        <v>640.6</v>
      </c>
      <c r="H287" s="17">
        <f aca="true" t="shared" si="21" ref="H287:O287">H286+H284+H283+H282</f>
        <v>0.48000000000000004</v>
      </c>
      <c r="I287" s="17">
        <f t="shared" si="21"/>
        <v>19.340000000000003</v>
      </c>
      <c r="J287" s="17">
        <f t="shared" si="21"/>
        <v>1.4100000000000001</v>
      </c>
      <c r="K287" s="17">
        <f t="shared" si="21"/>
        <v>46.72</v>
      </c>
      <c r="L287" s="17">
        <f t="shared" si="21"/>
        <v>563.13</v>
      </c>
      <c r="M287" s="17">
        <f t="shared" si="21"/>
        <v>56.19</v>
      </c>
      <c r="N287" s="17">
        <f t="shared" si="21"/>
        <v>371.75</v>
      </c>
      <c r="O287" s="17">
        <f t="shared" si="21"/>
        <v>2.66</v>
      </c>
    </row>
    <row r="288" spans="1:15" ht="15.75">
      <c r="A288" s="43"/>
      <c r="B288" s="44" t="s">
        <v>36</v>
      </c>
      <c r="C288" s="45" t="s">
        <v>37</v>
      </c>
      <c r="D288" s="46">
        <f>D287*4/G287*100</f>
        <v>11.801436153605993</v>
      </c>
      <c r="E288" s="47">
        <f>E287*9/G287*100</f>
        <v>27.817670933499844</v>
      </c>
      <c r="F288" s="47">
        <f>F287*4/G287*100</f>
        <v>52.638151732750536</v>
      </c>
      <c r="G288" s="45"/>
      <c r="H288" s="45"/>
      <c r="I288" s="45"/>
      <c r="J288" s="45"/>
      <c r="K288" s="45"/>
      <c r="L288" s="45"/>
      <c r="M288" s="45"/>
      <c r="N288" s="45"/>
      <c r="O288" s="72"/>
    </row>
    <row r="289" spans="1:15" ht="15.75">
      <c r="A289" s="33"/>
      <c r="B289" s="36"/>
      <c r="C289" s="35"/>
      <c r="D289" s="39"/>
      <c r="E289" s="40"/>
      <c r="F289" s="40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5.75">
      <c r="A290" s="33"/>
      <c r="B290" s="36"/>
      <c r="C290" s="35"/>
      <c r="D290" s="39"/>
      <c r="E290" s="40"/>
      <c r="F290" s="40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9.5" thickBot="1">
      <c r="A291" s="48"/>
      <c r="B291" s="49" t="s">
        <v>34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1:15" ht="16.5" customHeight="1" thickBot="1">
      <c r="A292" s="19">
        <v>145</v>
      </c>
      <c r="B292" s="14" t="s">
        <v>118</v>
      </c>
      <c r="C292" s="18">
        <v>100</v>
      </c>
      <c r="D292" s="18">
        <v>1.6</v>
      </c>
      <c r="E292" s="18">
        <v>10.1</v>
      </c>
      <c r="F292" s="18">
        <v>8.7</v>
      </c>
      <c r="G292" s="18">
        <v>132</v>
      </c>
      <c r="H292" s="18">
        <v>0.1</v>
      </c>
      <c r="I292" s="18">
        <v>16.7</v>
      </c>
      <c r="J292" s="18">
        <v>0.05</v>
      </c>
      <c r="K292" s="18">
        <v>2.9</v>
      </c>
      <c r="L292" s="18">
        <v>101</v>
      </c>
      <c r="M292" s="18">
        <v>33.3</v>
      </c>
      <c r="N292" s="18">
        <v>121.67</v>
      </c>
      <c r="O292" s="18">
        <v>0.6</v>
      </c>
    </row>
    <row r="293" spans="1:15" ht="16.5" thickBot="1">
      <c r="A293" s="10">
        <v>76</v>
      </c>
      <c r="B293" s="14" t="s">
        <v>89</v>
      </c>
      <c r="C293" s="18">
        <v>250</v>
      </c>
      <c r="D293" s="18">
        <v>8.5</v>
      </c>
      <c r="E293" s="18">
        <v>8.6</v>
      </c>
      <c r="F293" s="18">
        <v>29.1</v>
      </c>
      <c r="G293" s="18">
        <v>228.1</v>
      </c>
      <c r="H293" s="18">
        <v>0.07</v>
      </c>
      <c r="I293" s="18">
        <v>6.1</v>
      </c>
      <c r="J293" s="18">
        <v>0.02</v>
      </c>
      <c r="K293" s="18">
        <v>0.8</v>
      </c>
      <c r="L293" s="18">
        <v>57.6</v>
      </c>
      <c r="M293" s="18">
        <v>20.85</v>
      </c>
      <c r="N293" s="18">
        <v>136</v>
      </c>
      <c r="O293" s="18">
        <v>0.3</v>
      </c>
    </row>
    <row r="294" spans="1:15" ht="31.5" customHeight="1" thickBot="1">
      <c r="A294" s="10">
        <v>255</v>
      </c>
      <c r="B294" s="14" t="s">
        <v>88</v>
      </c>
      <c r="C294" s="7" t="s">
        <v>38</v>
      </c>
      <c r="D294" s="7">
        <v>7.2</v>
      </c>
      <c r="E294" s="7">
        <v>7.1</v>
      </c>
      <c r="F294" s="7">
        <v>5.7</v>
      </c>
      <c r="G294" s="7">
        <v>115.6</v>
      </c>
      <c r="H294" s="7">
        <v>0.28</v>
      </c>
      <c r="I294" s="7">
        <v>0.07</v>
      </c>
      <c r="J294" s="7">
        <v>0.13</v>
      </c>
      <c r="K294" s="7">
        <v>0.79</v>
      </c>
      <c r="L294" s="7">
        <v>388</v>
      </c>
      <c r="M294" s="7">
        <v>28.53</v>
      </c>
      <c r="N294" s="7">
        <v>340</v>
      </c>
      <c r="O294" s="7">
        <v>0.76</v>
      </c>
    </row>
    <row r="295" spans="1:15" ht="15.75" customHeight="1" thickBot="1">
      <c r="A295" s="10">
        <v>429</v>
      </c>
      <c r="B295" s="14" t="s">
        <v>2</v>
      </c>
      <c r="C295" s="7">
        <v>180</v>
      </c>
      <c r="D295" s="7">
        <v>7.4</v>
      </c>
      <c r="E295" s="7">
        <v>8.9</v>
      </c>
      <c r="F295" s="7">
        <v>28.7</v>
      </c>
      <c r="G295" s="7">
        <v>233.5</v>
      </c>
      <c r="H295" s="7">
        <v>0.1</v>
      </c>
      <c r="I295" s="7">
        <v>1.07</v>
      </c>
      <c r="J295" s="7">
        <v>1.28</v>
      </c>
      <c r="K295" s="7">
        <v>45.73</v>
      </c>
      <c r="L295" s="7">
        <v>142.93</v>
      </c>
      <c r="M295" s="7">
        <v>10.66</v>
      </c>
      <c r="N295" s="7">
        <v>0.75</v>
      </c>
      <c r="O295" s="18"/>
    </row>
    <row r="296" spans="1:15" ht="16.5" thickBot="1">
      <c r="A296" s="10">
        <v>494</v>
      </c>
      <c r="B296" s="11" t="s">
        <v>21</v>
      </c>
      <c r="C296" s="18">
        <v>200</v>
      </c>
      <c r="D296" s="7">
        <v>0.2</v>
      </c>
      <c r="E296" s="7">
        <v>0</v>
      </c>
      <c r="F296" s="7">
        <v>15.1</v>
      </c>
      <c r="G296" s="7">
        <v>61.2</v>
      </c>
      <c r="H296" s="7">
        <v>0</v>
      </c>
      <c r="I296" s="7">
        <v>9.8</v>
      </c>
      <c r="J296" s="7">
        <v>0</v>
      </c>
      <c r="K296" s="7">
        <v>0</v>
      </c>
      <c r="L296" s="7">
        <v>14.2</v>
      </c>
      <c r="M296" s="7">
        <v>2</v>
      </c>
      <c r="N296" s="7">
        <v>4</v>
      </c>
      <c r="O296" s="7">
        <v>0.4</v>
      </c>
    </row>
    <row r="297" spans="1:15" ht="16.5" thickBot="1">
      <c r="A297" s="10"/>
      <c r="B297" s="14" t="s">
        <v>70</v>
      </c>
      <c r="C297" s="18">
        <v>60</v>
      </c>
      <c r="D297" s="7">
        <v>3.9</v>
      </c>
      <c r="E297" s="7">
        <v>3.8</v>
      </c>
      <c r="F297" s="7">
        <v>36.7</v>
      </c>
      <c r="G297" s="7">
        <v>196.6</v>
      </c>
      <c r="H297" s="7">
        <v>0.1</v>
      </c>
      <c r="I297" s="7">
        <v>0</v>
      </c>
      <c r="J297" s="7">
        <v>0</v>
      </c>
      <c r="K297" s="7">
        <v>0.8</v>
      </c>
      <c r="L297" s="7">
        <v>20</v>
      </c>
      <c r="M297" s="7">
        <v>22.4</v>
      </c>
      <c r="N297" s="7">
        <v>97.2</v>
      </c>
      <c r="O297" s="7">
        <v>1.8</v>
      </c>
    </row>
    <row r="298" spans="1:15" ht="16.5" thickBot="1">
      <c r="A298" s="21"/>
      <c r="B298" s="5" t="s">
        <v>101</v>
      </c>
      <c r="C298" s="8">
        <v>880</v>
      </c>
      <c r="D298" s="41">
        <f>SUM(D292:D297)</f>
        <v>28.8</v>
      </c>
      <c r="E298" s="8">
        <f>SUM(E292:E297)</f>
        <v>38.49999999999999</v>
      </c>
      <c r="F298" s="8">
        <f>SUM(F292:F297)</f>
        <v>124</v>
      </c>
      <c r="G298" s="8">
        <f>SUM(G292:G297)</f>
        <v>967.0000000000001</v>
      </c>
      <c r="H298" s="6">
        <f>H297+H296+H294+H293+H292+H291</f>
        <v>0.55</v>
      </c>
      <c r="I298" s="8">
        <f>I297+I296+I294+I293+I292+I291</f>
        <v>32.67</v>
      </c>
      <c r="J298" s="8">
        <f>J297+J296+J294+J293+J292+J291</f>
        <v>0.2</v>
      </c>
      <c r="K298" s="8">
        <f>K297+K296+K294+K293+K292+K291</f>
        <v>5.29</v>
      </c>
      <c r="L298" s="8">
        <f>L291+L292+L293+L294+L296+L297</f>
        <v>580.8000000000001</v>
      </c>
      <c r="M298" s="8">
        <f>M291+M292+M293+M294+M296+M297</f>
        <v>107.08000000000001</v>
      </c>
      <c r="N298" s="8">
        <f>N291+N292+N293+N294+N296+N297</f>
        <v>698.8700000000001</v>
      </c>
      <c r="O298" s="8">
        <f>O297+O296+O294+O293+O292+O291</f>
        <v>3.86</v>
      </c>
    </row>
    <row r="299" spans="1:15" ht="16.5" thickBot="1">
      <c r="A299" s="21"/>
      <c r="B299" s="5"/>
      <c r="C299" s="8"/>
      <c r="D299" s="41"/>
      <c r="E299" s="8"/>
      <c r="F299" s="8"/>
      <c r="G299" s="8"/>
      <c r="H299" s="6"/>
      <c r="I299" s="8"/>
      <c r="J299" s="8"/>
      <c r="K299" s="8"/>
      <c r="L299" s="8"/>
      <c r="M299" s="8"/>
      <c r="N299" s="8"/>
      <c r="O299" s="8"/>
    </row>
    <row r="300" spans="1:15" ht="15.75">
      <c r="A300" s="43"/>
      <c r="B300" s="44" t="s">
        <v>36</v>
      </c>
      <c r="C300" s="45" t="s">
        <v>37</v>
      </c>
      <c r="D300" s="46">
        <v>10.64</v>
      </c>
      <c r="E300" s="47">
        <v>25.0077</v>
      </c>
      <c r="F300" s="47">
        <v>47.45</v>
      </c>
      <c r="G300" s="74"/>
      <c r="H300" s="45"/>
      <c r="I300" s="45"/>
      <c r="J300" s="45"/>
      <c r="K300" s="45"/>
      <c r="L300" s="45"/>
      <c r="M300" s="45"/>
      <c r="N300" s="45"/>
      <c r="O300" s="45"/>
    </row>
    <row r="301" spans="1:15" ht="15.75">
      <c r="A301" s="33"/>
      <c r="B301" s="36"/>
      <c r="C301" s="35"/>
      <c r="D301" s="39"/>
      <c r="E301" s="40"/>
      <c r="F301" s="40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6.5" thickBot="1">
      <c r="A302" s="53"/>
      <c r="B302" s="54" t="s">
        <v>29</v>
      </c>
      <c r="C302" s="56">
        <f>C298+C287</f>
        <v>1510</v>
      </c>
      <c r="D302" s="58">
        <f aca="true" t="shared" si="22" ref="D302:O302">D299+D287</f>
        <v>18.9</v>
      </c>
      <c r="E302" s="58">
        <f t="shared" si="22"/>
        <v>19.8</v>
      </c>
      <c r="F302" s="58">
        <f t="shared" si="22"/>
        <v>84.3</v>
      </c>
      <c r="G302" s="71">
        <f t="shared" si="22"/>
        <v>640.6</v>
      </c>
      <c r="H302" s="58">
        <f t="shared" si="22"/>
        <v>0.48000000000000004</v>
      </c>
      <c r="I302" s="58">
        <f t="shared" si="22"/>
        <v>19.340000000000003</v>
      </c>
      <c r="J302" s="58">
        <f t="shared" si="22"/>
        <v>1.4100000000000001</v>
      </c>
      <c r="K302" s="58">
        <f t="shared" si="22"/>
        <v>46.72</v>
      </c>
      <c r="L302" s="58">
        <f t="shared" si="22"/>
        <v>563.13</v>
      </c>
      <c r="M302" s="58">
        <f t="shared" si="22"/>
        <v>56.19</v>
      </c>
      <c r="N302" s="58">
        <f t="shared" si="22"/>
        <v>371.75</v>
      </c>
      <c r="O302" s="58">
        <f t="shared" si="22"/>
        <v>2.66</v>
      </c>
    </row>
    <row r="303" spans="1:6" ht="16.5" thickBot="1">
      <c r="A303" s="28"/>
      <c r="B303" s="16" t="s">
        <v>36</v>
      </c>
      <c r="C303" s="17" t="s">
        <v>37</v>
      </c>
      <c r="D303" s="38">
        <f>D302*4/G302*100</f>
        <v>11.801436153605993</v>
      </c>
      <c r="E303" s="26">
        <f>E302*9/G302*100</f>
        <v>27.817670933499844</v>
      </c>
      <c r="F303" s="26">
        <f>F302*4/G302*100</f>
        <v>52.638151732750536</v>
      </c>
    </row>
    <row r="304" spans="1:6" ht="15.75">
      <c r="A304" s="33"/>
      <c r="B304" s="36"/>
      <c r="C304" s="35"/>
      <c r="D304" s="39"/>
      <c r="E304" s="40"/>
      <c r="F304" s="40"/>
    </row>
    <row r="305" spans="1:6" ht="15.75">
      <c r="A305" s="33"/>
      <c r="B305" s="36"/>
      <c r="C305" s="35"/>
      <c r="D305" s="39"/>
      <c r="E305" s="40"/>
      <c r="F305" s="40"/>
    </row>
    <row r="306" spans="1:6" ht="15.75">
      <c r="A306" s="33"/>
      <c r="B306" s="36"/>
      <c r="C306" s="35"/>
      <c r="D306" s="39"/>
      <c r="E306" s="40"/>
      <c r="F306" s="40"/>
    </row>
    <row r="307" spans="1:6" ht="15.75">
      <c r="A307" s="33"/>
      <c r="B307" s="36"/>
      <c r="C307" s="35"/>
      <c r="D307" s="39"/>
      <c r="E307" s="40"/>
      <c r="F307" s="40"/>
    </row>
    <row r="308" spans="1:6" ht="15.75">
      <c r="A308" s="33"/>
      <c r="B308" s="36"/>
      <c r="C308" s="35"/>
      <c r="D308" s="39"/>
      <c r="E308" s="40"/>
      <c r="F308" s="40"/>
    </row>
    <row r="309" spans="1:6" ht="15.75">
      <c r="A309" s="33"/>
      <c r="B309" s="36"/>
      <c r="C309" s="35"/>
      <c r="D309" s="39"/>
      <c r="E309" s="40"/>
      <c r="F309" s="40"/>
    </row>
    <row r="310" spans="1:6" ht="15.75">
      <c r="A310" s="33"/>
      <c r="B310" s="36"/>
      <c r="C310" s="35"/>
      <c r="D310" s="39"/>
      <c r="E310" s="40"/>
      <c r="F310" s="40"/>
    </row>
    <row r="311" spans="1:6" ht="15.75">
      <c r="A311" s="33"/>
      <c r="B311" s="36"/>
      <c r="C311" s="35"/>
      <c r="D311" s="39"/>
      <c r="E311" s="40"/>
      <c r="F311" s="40"/>
    </row>
    <row r="312" spans="1:6" ht="15.75">
      <c r="A312" s="33"/>
      <c r="B312" s="36"/>
      <c r="C312" s="35"/>
      <c r="D312" s="39"/>
      <c r="E312" s="40"/>
      <c r="F312" s="40"/>
    </row>
    <row r="313" spans="1:6" ht="15.75">
      <c r="A313" s="33"/>
      <c r="B313" s="36"/>
      <c r="C313" s="35"/>
      <c r="D313" s="39"/>
      <c r="E313" s="40"/>
      <c r="F313" s="40"/>
    </row>
    <row r="314" spans="1:6" ht="15.75">
      <c r="A314" s="33"/>
      <c r="B314" s="36"/>
      <c r="C314" s="35"/>
      <c r="D314" s="39"/>
      <c r="E314" s="40"/>
      <c r="F314" s="40"/>
    </row>
    <row r="315" spans="1:6" ht="16.5" thickBot="1">
      <c r="A315" s="33"/>
      <c r="B315" s="36"/>
      <c r="C315" s="35"/>
      <c r="D315" s="39"/>
      <c r="E315" s="40"/>
      <c r="F315" s="40"/>
    </row>
    <row r="316" spans="1:15" ht="15.75">
      <c r="A316" s="23" t="s">
        <v>0</v>
      </c>
      <c r="B316" s="24" t="s">
        <v>5</v>
      </c>
      <c r="C316" s="90" t="s">
        <v>27</v>
      </c>
      <c r="D316" s="24" t="s">
        <v>7</v>
      </c>
      <c r="E316" s="24" t="s">
        <v>8</v>
      </c>
      <c r="F316" s="24" t="s">
        <v>9</v>
      </c>
      <c r="G316" s="24" t="s">
        <v>3</v>
      </c>
      <c r="H316" s="90" t="s">
        <v>10</v>
      </c>
      <c r="I316" s="24" t="s">
        <v>11</v>
      </c>
      <c r="J316" s="24" t="s">
        <v>12</v>
      </c>
      <c r="K316" s="24" t="s">
        <v>13</v>
      </c>
      <c r="L316" s="24" t="s">
        <v>14</v>
      </c>
      <c r="M316" s="24" t="s">
        <v>17</v>
      </c>
      <c r="N316" s="24" t="s">
        <v>15</v>
      </c>
      <c r="O316" s="24" t="s">
        <v>16</v>
      </c>
    </row>
    <row r="317" spans="1:15" ht="16.5" thickBot="1">
      <c r="A317" s="4" t="s">
        <v>4</v>
      </c>
      <c r="B317" s="15" t="s">
        <v>6</v>
      </c>
      <c r="C317" s="91"/>
      <c r="D317" s="15"/>
      <c r="E317" s="15"/>
      <c r="F317" s="15"/>
      <c r="G317" s="15"/>
      <c r="H317" s="91"/>
      <c r="I317" s="15"/>
      <c r="J317" s="15"/>
      <c r="K317" s="15"/>
      <c r="L317" s="15"/>
      <c r="M317" s="15"/>
      <c r="N317" s="15"/>
      <c r="O317" s="15"/>
    </row>
    <row r="318" spans="1:15" ht="18" customHeight="1" thickBot="1">
      <c r="A318" s="1"/>
      <c r="B318" s="15" t="s">
        <v>59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7.25" customHeight="1" thickBot="1">
      <c r="A319" s="3"/>
      <c r="B319" s="15" t="s">
        <v>32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6.5" thickBot="1">
      <c r="A320" s="27" t="s">
        <v>23</v>
      </c>
      <c r="B320" s="14" t="s">
        <v>78</v>
      </c>
      <c r="C320" s="18">
        <v>100</v>
      </c>
      <c r="D320" s="37">
        <v>6.4</v>
      </c>
      <c r="E320" s="18">
        <v>7.5</v>
      </c>
      <c r="F320" s="18">
        <v>6.2</v>
      </c>
      <c r="G320" s="18">
        <v>121.8</v>
      </c>
      <c r="H320" s="18">
        <v>0.04</v>
      </c>
      <c r="I320" s="18">
        <v>1.94</v>
      </c>
      <c r="J320" s="18">
        <v>0.06</v>
      </c>
      <c r="K320" s="18">
        <v>0.43</v>
      </c>
      <c r="L320" s="18">
        <v>132</v>
      </c>
      <c r="M320" s="18">
        <v>22.9</v>
      </c>
      <c r="N320" s="18">
        <v>190</v>
      </c>
      <c r="O320" s="18">
        <v>0.06</v>
      </c>
    </row>
    <row r="321" spans="1:15" ht="16.5" thickBot="1">
      <c r="A321" s="10">
        <v>184</v>
      </c>
      <c r="B321" s="14" t="s">
        <v>18</v>
      </c>
      <c r="C321" s="18">
        <v>200</v>
      </c>
      <c r="D321" s="37">
        <v>4.2</v>
      </c>
      <c r="E321" s="18">
        <v>5.8</v>
      </c>
      <c r="F321" s="18">
        <v>24.3</v>
      </c>
      <c r="G321" s="18">
        <v>166</v>
      </c>
      <c r="H321" s="18">
        <v>0.14</v>
      </c>
      <c r="I321" s="18">
        <v>20.6</v>
      </c>
      <c r="J321" s="18">
        <v>0.15</v>
      </c>
      <c r="K321" s="18">
        <v>0.09</v>
      </c>
      <c r="L321" s="18">
        <v>153</v>
      </c>
      <c r="M321" s="18">
        <v>39</v>
      </c>
      <c r="N321" s="18">
        <v>238</v>
      </c>
      <c r="O321" s="18">
        <v>0.1</v>
      </c>
    </row>
    <row r="322" spans="1:15" ht="16.5" thickBot="1">
      <c r="A322" s="10">
        <v>494</v>
      </c>
      <c r="B322" s="11" t="s">
        <v>19</v>
      </c>
      <c r="C322" s="18">
        <v>200</v>
      </c>
      <c r="D322" s="7">
        <v>0.2</v>
      </c>
      <c r="E322" s="7">
        <v>0</v>
      </c>
      <c r="F322" s="7">
        <v>15.1</v>
      </c>
      <c r="G322" s="7">
        <v>61.2</v>
      </c>
      <c r="H322" s="7">
        <v>0</v>
      </c>
      <c r="I322" s="7">
        <v>9.8</v>
      </c>
      <c r="J322" s="7">
        <v>0</v>
      </c>
      <c r="K322" s="7">
        <v>0</v>
      </c>
      <c r="L322" s="7">
        <v>14.2</v>
      </c>
      <c r="M322" s="7">
        <v>2</v>
      </c>
      <c r="N322" s="7">
        <v>4</v>
      </c>
      <c r="O322" s="7">
        <v>0.4</v>
      </c>
    </row>
    <row r="323" spans="1:15" ht="16.5" thickBot="1">
      <c r="A323" s="10"/>
      <c r="B323" s="14" t="s">
        <v>96</v>
      </c>
      <c r="C323" s="18">
        <v>40</v>
      </c>
      <c r="D323" s="7">
        <v>3.9</v>
      </c>
      <c r="E323" s="7">
        <v>3.8</v>
      </c>
      <c r="F323" s="7">
        <v>36.7</v>
      </c>
      <c r="G323" s="7">
        <v>196.6</v>
      </c>
      <c r="H323" s="7">
        <v>0.1</v>
      </c>
      <c r="I323" s="7">
        <v>0</v>
      </c>
      <c r="J323" s="7">
        <v>0</v>
      </c>
      <c r="K323" s="7">
        <v>0.8</v>
      </c>
      <c r="L323" s="7">
        <v>20</v>
      </c>
      <c r="M323" s="7">
        <v>22.4</v>
      </c>
      <c r="N323" s="7">
        <v>97.2</v>
      </c>
      <c r="O323" s="7">
        <v>1.8</v>
      </c>
    </row>
    <row r="324" spans="1:15" ht="16.5" thickBot="1">
      <c r="A324" s="10"/>
      <c r="B324" s="11" t="s">
        <v>48</v>
      </c>
      <c r="C324" s="7">
        <v>30</v>
      </c>
      <c r="D324" s="7">
        <v>1.4</v>
      </c>
      <c r="E324" s="7">
        <v>1.6</v>
      </c>
      <c r="F324" s="7">
        <v>37.5</v>
      </c>
      <c r="G324" s="7">
        <v>172</v>
      </c>
      <c r="H324" s="7">
        <v>0.1</v>
      </c>
      <c r="I324" s="7">
        <v>0</v>
      </c>
      <c r="J324" s="7">
        <v>0</v>
      </c>
      <c r="K324" s="7">
        <v>0.8</v>
      </c>
      <c r="L324" s="7">
        <v>20</v>
      </c>
      <c r="M324" s="7">
        <v>22.4</v>
      </c>
      <c r="N324" s="7">
        <v>97.2</v>
      </c>
      <c r="O324" s="7">
        <v>1.8</v>
      </c>
    </row>
    <row r="325" spans="1:15" ht="16.5" thickBot="1">
      <c r="A325" s="21"/>
      <c r="B325" s="5" t="s">
        <v>100</v>
      </c>
      <c r="C325" s="8">
        <v>570</v>
      </c>
      <c r="D325" s="17">
        <f aca="true" t="shared" si="23" ref="D325:O325">SUM(D320:D324)</f>
        <v>16.1</v>
      </c>
      <c r="E325" s="17">
        <f t="shared" si="23"/>
        <v>18.700000000000003</v>
      </c>
      <c r="F325" s="17">
        <f t="shared" si="23"/>
        <v>119.80000000000001</v>
      </c>
      <c r="G325" s="17">
        <f t="shared" si="23"/>
        <v>717.6</v>
      </c>
      <c r="H325" s="17">
        <f t="shared" si="23"/>
        <v>0.38</v>
      </c>
      <c r="I325" s="17">
        <f t="shared" si="23"/>
        <v>32.34</v>
      </c>
      <c r="J325" s="17">
        <f t="shared" si="23"/>
        <v>0.21</v>
      </c>
      <c r="K325" s="17">
        <f t="shared" si="23"/>
        <v>2.12</v>
      </c>
      <c r="L325" s="17">
        <f t="shared" si="23"/>
        <v>339.2</v>
      </c>
      <c r="M325" s="17">
        <f t="shared" si="23"/>
        <v>108.69999999999999</v>
      </c>
      <c r="N325" s="17">
        <f t="shared" si="23"/>
        <v>626.4000000000001</v>
      </c>
      <c r="O325" s="17">
        <f t="shared" si="23"/>
        <v>4.16</v>
      </c>
    </row>
    <row r="326" spans="1:15" ht="15.75">
      <c r="A326" s="43"/>
      <c r="B326" s="44" t="s">
        <v>36</v>
      </c>
      <c r="C326" s="45" t="s">
        <v>37</v>
      </c>
      <c r="D326" s="46">
        <f>D325*4/G325*100</f>
        <v>8.974358974358974</v>
      </c>
      <c r="E326" s="47">
        <f>E325*9/G325*100</f>
        <v>23.453177257525084</v>
      </c>
      <c r="F326" s="47">
        <f>F325*4/G325*100</f>
        <v>66.77814938684504</v>
      </c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.75">
      <c r="A327" s="33"/>
      <c r="B327" s="36"/>
      <c r="C327" s="35"/>
      <c r="D327" s="39"/>
      <c r="E327" s="40"/>
      <c r="F327" s="40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5.75">
      <c r="A328" s="33"/>
      <c r="B328" s="36"/>
      <c r="C328" s="35"/>
      <c r="D328" s="39"/>
      <c r="E328" s="40"/>
      <c r="F328" s="40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5.75">
      <c r="A329" s="33"/>
      <c r="B329" s="36"/>
      <c r="C329" s="35"/>
      <c r="D329" s="39"/>
      <c r="E329" s="40"/>
      <c r="F329" s="40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9.5" thickBot="1">
      <c r="A330" s="48"/>
      <c r="B330" s="49" t="s">
        <v>31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ht="32.25" customHeight="1" thickBot="1">
      <c r="A331" s="19">
        <v>22</v>
      </c>
      <c r="B331" s="14" t="s">
        <v>109</v>
      </c>
      <c r="C331" s="18">
        <v>100</v>
      </c>
      <c r="D331" s="18">
        <v>1</v>
      </c>
      <c r="E331" s="18">
        <v>8.2</v>
      </c>
      <c r="F331" s="18">
        <v>8.2</v>
      </c>
      <c r="G331" s="18">
        <v>110</v>
      </c>
      <c r="H331" s="18">
        <v>0.1</v>
      </c>
      <c r="I331" s="18">
        <v>16.7</v>
      </c>
      <c r="J331" s="18">
        <v>0.05</v>
      </c>
      <c r="K331" s="18">
        <v>2.9</v>
      </c>
      <c r="L331" s="18">
        <v>101</v>
      </c>
      <c r="M331" s="18">
        <v>33.3</v>
      </c>
      <c r="N331" s="18">
        <v>121.67</v>
      </c>
      <c r="O331" s="18">
        <v>0.6</v>
      </c>
    </row>
    <row r="332" spans="1:15" ht="16.5" thickBot="1">
      <c r="A332" s="10">
        <v>152</v>
      </c>
      <c r="B332" s="14" t="s">
        <v>80</v>
      </c>
      <c r="C332" s="18">
        <v>250</v>
      </c>
      <c r="D332" s="18">
        <v>8</v>
      </c>
      <c r="E332" s="18">
        <v>7</v>
      </c>
      <c r="F332" s="18">
        <v>30.9</v>
      </c>
      <c r="G332" s="18">
        <v>218.5</v>
      </c>
      <c r="H332" s="18">
        <v>0.2</v>
      </c>
      <c r="I332" s="18">
        <v>5.7</v>
      </c>
      <c r="J332" s="18">
        <v>0</v>
      </c>
      <c r="K332" s="18">
        <v>1.1</v>
      </c>
      <c r="L332" s="18">
        <v>31</v>
      </c>
      <c r="M332" s="18">
        <v>10.9</v>
      </c>
      <c r="N332" s="18">
        <v>130</v>
      </c>
      <c r="O332" s="18">
        <v>0.9</v>
      </c>
    </row>
    <row r="333" spans="1:15" ht="16.5" thickBot="1">
      <c r="A333" s="27" t="s">
        <v>23</v>
      </c>
      <c r="B333" s="14" t="s">
        <v>78</v>
      </c>
      <c r="C333" s="18">
        <v>100</v>
      </c>
      <c r="D333" s="37">
        <v>6.4</v>
      </c>
      <c r="E333" s="18">
        <v>7.5</v>
      </c>
      <c r="F333" s="18">
        <v>6.2</v>
      </c>
      <c r="G333" s="18">
        <v>121.8</v>
      </c>
      <c r="H333" s="18">
        <v>0.04</v>
      </c>
      <c r="I333" s="18">
        <v>1.94</v>
      </c>
      <c r="J333" s="18">
        <v>0.06</v>
      </c>
      <c r="K333" s="18">
        <v>0.43</v>
      </c>
      <c r="L333" s="18">
        <v>132</v>
      </c>
      <c r="M333" s="18">
        <v>22.9</v>
      </c>
      <c r="N333" s="18">
        <v>190</v>
      </c>
      <c r="O333" s="18">
        <v>0.06</v>
      </c>
    </row>
    <row r="334" spans="1:15" ht="16.5" thickBot="1">
      <c r="A334" s="10">
        <v>184</v>
      </c>
      <c r="B334" s="14" t="s">
        <v>18</v>
      </c>
      <c r="C334" s="18">
        <v>200</v>
      </c>
      <c r="D334" s="37">
        <v>4.2</v>
      </c>
      <c r="E334" s="18">
        <v>5.8</v>
      </c>
      <c r="F334" s="18">
        <v>24.3</v>
      </c>
      <c r="G334" s="18">
        <v>166</v>
      </c>
      <c r="H334" s="18">
        <v>0.14</v>
      </c>
      <c r="I334" s="18">
        <v>20.6</v>
      </c>
      <c r="J334" s="18">
        <v>0.15</v>
      </c>
      <c r="K334" s="18">
        <v>0.09</v>
      </c>
      <c r="L334" s="18">
        <v>153</v>
      </c>
      <c r="M334" s="18">
        <v>39</v>
      </c>
      <c r="N334" s="18">
        <v>238</v>
      </c>
      <c r="O334" s="18">
        <v>0.1</v>
      </c>
    </row>
    <row r="335" spans="1:15" ht="16.5" thickBot="1">
      <c r="A335" s="10">
        <v>493</v>
      </c>
      <c r="B335" s="14" t="s">
        <v>19</v>
      </c>
      <c r="C335" s="7">
        <v>200</v>
      </c>
      <c r="D335" s="7">
        <v>0.2</v>
      </c>
      <c r="E335" s="7">
        <v>0</v>
      </c>
      <c r="F335" s="7">
        <v>15.1</v>
      </c>
      <c r="G335" s="7">
        <v>61.2</v>
      </c>
      <c r="H335" s="7">
        <v>0.04</v>
      </c>
      <c r="I335" s="7">
        <v>2</v>
      </c>
      <c r="J335" s="7">
        <v>0.02</v>
      </c>
      <c r="K335" s="7">
        <v>0.2</v>
      </c>
      <c r="L335" s="7">
        <v>14</v>
      </c>
      <c r="M335" s="7">
        <v>8</v>
      </c>
      <c r="N335" s="7">
        <v>14</v>
      </c>
      <c r="O335" s="7">
        <v>2.8</v>
      </c>
    </row>
    <row r="336" spans="1:15" ht="16.5" thickBot="1">
      <c r="A336" s="10"/>
      <c r="B336" s="14" t="s">
        <v>70</v>
      </c>
      <c r="C336" s="18">
        <v>60</v>
      </c>
      <c r="D336" s="7">
        <v>3.9</v>
      </c>
      <c r="E336" s="7">
        <v>3.8</v>
      </c>
      <c r="F336" s="7">
        <v>36.7</v>
      </c>
      <c r="G336" s="7">
        <v>196.6</v>
      </c>
      <c r="H336" s="7">
        <v>0.1</v>
      </c>
      <c r="I336" s="7">
        <v>0</v>
      </c>
      <c r="J336" s="7">
        <v>0</v>
      </c>
      <c r="K336" s="7">
        <v>0.8</v>
      </c>
      <c r="L336" s="7">
        <v>20</v>
      </c>
      <c r="M336" s="7">
        <v>22.4</v>
      </c>
      <c r="N336" s="7">
        <v>97.2</v>
      </c>
      <c r="O336" s="7">
        <v>1.8</v>
      </c>
    </row>
    <row r="337" spans="1:15" ht="16.5" thickBot="1">
      <c r="A337" s="10"/>
      <c r="B337" s="5" t="s">
        <v>101</v>
      </c>
      <c r="C337" s="17">
        <v>850</v>
      </c>
      <c r="D337" s="70">
        <f aca="true" t="shared" si="24" ref="D337:O337">D336+D335+D334+D333+D332+D331</f>
        <v>23.700000000000003</v>
      </c>
      <c r="E337" s="7">
        <f t="shared" si="24"/>
        <v>32.3</v>
      </c>
      <c r="F337" s="7">
        <f t="shared" si="24"/>
        <v>121.40000000000002</v>
      </c>
      <c r="G337" s="7">
        <f t="shared" si="24"/>
        <v>874.1</v>
      </c>
      <c r="H337" s="7">
        <f t="shared" si="24"/>
        <v>0.62</v>
      </c>
      <c r="I337" s="7">
        <f t="shared" si="24"/>
        <v>46.94</v>
      </c>
      <c r="J337" s="7">
        <f t="shared" si="24"/>
        <v>0.27999999999999997</v>
      </c>
      <c r="K337" s="7">
        <f t="shared" si="24"/>
        <v>5.52</v>
      </c>
      <c r="L337" s="7">
        <f t="shared" si="24"/>
        <v>451</v>
      </c>
      <c r="M337" s="7">
        <f t="shared" si="24"/>
        <v>136.5</v>
      </c>
      <c r="N337" s="7">
        <f t="shared" si="24"/>
        <v>790.87</v>
      </c>
      <c r="O337" s="7">
        <f t="shared" si="24"/>
        <v>6.259999999999999</v>
      </c>
    </row>
    <row r="338" spans="1:15" ht="15.75">
      <c r="A338" s="43"/>
      <c r="B338" s="44" t="s">
        <v>36</v>
      </c>
      <c r="C338" s="45" t="s">
        <v>37</v>
      </c>
      <c r="D338" s="46">
        <f>D337*4/G337*100</f>
        <v>10.845441025054342</v>
      </c>
      <c r="E338" s="47">
        <f>E337*9/G337*100</f>
        <v>33.257064409106505</v>
      </c>
      <c r="F338" s="47">
        <f>F337*4/G337*100</f>
        <v>55.554284406818454</v>
      </c>
      <c r="G338" s="52"/>
      <c r="H338" s="52"/>
      <c r="I338" s="52"/>
      <c r="J338" s="52"/>
      <c r="K338" s="52"/>
      <c r="L338" s="52"/>
      <c r="M338" s="52"/>
      <c r="N338" s="52"/>
      <c r="O338" s="52"/>
    </row>
    <row r="339" spans="1:15" ht="15.75">
      <c r="A339" s="33"/>
      <c r="B339" s="36"/>
      <c r="C339" s="35"/>
      <c r="D339" s="39"/>
      <c r="E339" s="40"/>
      <c r="F339" s="40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1:15" ht="15.75">
      <c r="A340" s="33"/>
      <c r="B340" s="36"/>
      <c r="C340" s="35"/>
      <c r="D340" s="39"/>
      <c r="E340" s="40"/>
      <c r="F340" s="40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1:15" ht="16.5" thickBot="1">
      <c r="A341" s="53"/>
      <c r="B341" s="54" t="s">
        <v>29</v>
      </c>
      <c r="C341" s="55">
        <f aca="true" t="shared" si="25" ref="C341:H341">C337+C325</f>
        <v>1420</v>
      </c>
      <c r="D341" s="58">
        <f t="shared" si="25"/>
        <v>39.800000000000004</v>
      </c>
      <c r="E341" s="56">
        <f t="shared" si="25"/>
        <v>51</v>
      </c>
      <c r="F341" s="56">
        <f t="shared" si="25"/>
        <v>241.20000000000005</v>
      </c>
      <c r="G341" s="56">
        <f t="shared" si="25"/>
        <v>1591.7</v>
      </c>
      <c r="H341" s="57">
        <f t="shared" si="25"/>
        <v>1</v>
      </c>
      <c r="I341" s="56">
        <f aca="true" t="shared" si="26" ref="I341:O341">I337+I325</f>
        <v>79.28</v>
      </c>
      <c r="J341" s="56">
        <f t="shared" si="26"/>
        <v>0.49</v>
      </c>
      <c r="K341" s="56">
        <f t="shared" si="26"/>
        <v>7.64</v>
      </c>
      <c r="L341" s="56">
        <f t="shared" si="26"/>
        <v>790.2</v>
      </c>
      <c r="M341" s="56">
        <f t="shared" si="26"/>
        <v>245.2</v>
      </c>
      <c r="N341" s="56">
        <f t="shared" si="26"/>
        <v>1417.27</v>
      </c>
      <c r="O341" s="56">
        <f t="shared" si="26"/>
        <v>10.419999999999998</v>
      </c>
    </row>
    <row r="342" spans="1:15" ht="16.5" thickBot="1">
      <c r="A342" s="28"/>
      <c r="B342" s="16" t="s">
        <v>36</v>
      </c>
      <c r="C342" s="17" t="s">
        <v>37</v>
      </c>
      <c r="D342" s="38">
        <f>D341*4/G341*100</f>
        <v>10.001884777282152</v>
      </c>
      <c r="E342" s="26">
        <f>E341*9/G341*100</f>
        <v>28.837092416912736</v>
      </c>
      <c r="F342" s="26">
        <f>F341*4/G341*100</f>
        <v>60.61443739398129</v>
      </c>
      <c r="G342" s="35"/>
      <c r="H342" s="35"/>
      <c r="I342" s="35"/>
      <c r="J342" s="35"/>
      <c r="K342" s="35"/>
      <c r="L342" s="35"/>
      <c r="M342" s="35"/>
      <c r="N342" s="35"/>
      <c r="O342" s="35"/>
    </row>
    <row r="356" ht="13.5" thickBot="1"/>
    <row r="357" spans="1:15" ht="15.75">
      <c r="A357" s="23" t="s">
        <v>0</v>
      </c>
      <c r="B357" s="24" t="s">
        <v>5</v>
      </c>
      <c r="C357" s="90" t="s">
        <v>27</v>
      </c>
      <c r="D357" s="24" t="s">
        <v>7</v>
      </c>
      <c r="E357" s="24" t="s">
        <v>8</v>
      </c>
      <c r="F357" s="24" t="s">
        <v>9</v>
      </c>
      <c r="G357" s="24" t="s">
        <v>3</v>
      </c>
      <c r="H357" s="90" t="s">
        <v>10</v>
      </c>
      <c r="I357" s="24" t="s">
        <v>11</v>
      </c>
      <c r="J357" s="24" t="s">
        <v>12</v>
      </c>
      <c r="K357" s="24" t="s">
        <v>13</v>
      </c>
      <c r="L357" s="24" t="s">
        <v>14</v>
      </c>
      <c r="M357" s="24" t="s">
        <v>17</v>
      </c>
      <c r="N357" s="24" t="s">
        <v>15</v>
      </c>
      <c r="O357" s="24" t="s">
        <v>16</v>
      </c>
    </row>
    <row r="358" spans="1:15" ht="16.5" thickBot="1">
      <c r="A358" s="4" t="s">
        <v>4</v>
      </c>
      <c r="B358" s="15" t="s">
        <v>6</v>
      </c>
      <c r="C358" s="91"/>
      <c r="D358" s="15"/>
      <c r="E358" s="15"/>
      <c r="F358" s="15"/>
      <c r="G358" s="15"/>
      <c r="H358" s="91"/>
      <c r="I358" s="15"/>
      <c r="J358" s="15"/>
      <c r="K358" s="15"/>
      <c r="L358" s="15"/>
      <c r="M358" s="15"/>
      <c r="N358" s="15"/>
      <c r="O358" s="15"/>
    </row>
    <row r="359" spans="1:15" ht="15.75" customHeight="1" thickBot="1">
      <c r="A359" s="1"/>
      <c r="B359" s="15" t="s">
        <v>60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 thickBot="1">
      <c r="A360" s="3"/>
      <c r="B360" s="15" t="s">
        <v>33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32.25" thickBot="1">
      <c r="A361" s="10">
        <v>412</v>
      </c>
      <c r="B361" s="14" t="s">
        <v>90</v>
      </c>
      <c r="C361" s="18" t="s">
        <v>119</v>
      </c>
      <c r="D361" s="18">
        <v>10.1</v>
      </c>
      <c r="E361" s="18">
        <v>12.1</v>
      </c>
      <c r="F361" s="18">
        <v>45.4</v>
      </c>
      <c r="G361" s="18">
        <v>331.2</v>
      </c>
      <c r="H361" s="18">
        <v>0.11</v>
      </c>
      <c r="I361" s="18">
        <v>0.88</v>
      </c>
      <c r="J361" s="18">
        <v>0.06</v>
      </c>
      <c r="K361" s="18">
        <v>0.4</v>
      </c>
      <c r="L361" s="18">
        <v>90</v>
      </c>
      <c r="M361" s="18">
        <v>55</v>
      </c>
      <c r="N361" s="18">
        <v>140</v>
      </c>
      <c r="O361" s="18">
        <v>1.5</v>
      </c>
    </row>
    <row r="362" spans="1:15" ht="16.5" thickBot="1">
      <c r="A362" s="10">
        <v>569</v>
      </c>
      <c r="B362" s="14" t="s">
        <v>91</v>
      </c>
      <c r="C362" s="18">
        <v>75</v>
      </c>
      <c r="D362" s="18">
        <v>6.4</v>
      </c>
      <c r="E362" s="18">
        <v>6.7</v>
      </c>
      <c r="F362" s="18">
        <v>23.2</v>
      </c>
      <c r="G362" s="18">
        <v>178.7</v>
      </c>
      <c r="H362" s="18">
        <v>0.12</v>
      </c>
      <c r="I362" s="18">
        <v>0.2</v>
      </c>
      <c r="J362" s="18">
        <v>0.05</v>
      </c>
      <c r="K362" s="18">
        <v>0.03</v>
      </c>
      <c r="L362" s="18">
        <v>165.39</v>
      </c>
      <c r="M362" s="18">
        <v>9</v>
      </c>
      <c r="N362" s="18">
        <v>185</v>
      </c>
      <c r="O362" s="18">
        <v>0</v>
      </c>
    </row>
    <row r="363" spans="1:15" ht="16.5" thickBot="1">
      <c r="A363" s="10">
        <v>430</v>
      </c>
      <c r="B363" s="11" t="s">
        <v>19</v>
      </c>
      <c r="C363" s="7">
        <v>200</v>
      </c>
      <c r="D363" s="7">
        <v>1.7</v>
      </c>
      <c r="E363" s="7">
        <v>1.3</v>
      </c>
      <c r="F363" s="7">
        <v>18.2</v>
      </c>
      <c r="G363" s="7">
        <v>91.3</v>
      </c>
      <c r="H363" s="7">
        <v>0.08</v>
      </c>
      <c r="I363" s="7">
        <v>1.4</v>
      </c>
      <c r="J363" s="7">
        <v>40.1</v>
      </c>
      <c r="K363" s="7">
        <v>0</v>
      </c>
      <c r="L363" s="7">
        <v>240</v>
      </c>
      <c r="M363" s="7">
        <v>8</v>
      </c>
      <c r="N363" s="7">
        <v>14</v>
      </c>
      <c r="O363" s="7">
        <v>2.8</v>
      </c>
    </row>
    <row r="364" spans="1:15" ht="16.5" thickBot="1">
      <c r="A364" s="10"/>
      <c r="B364" s="14" t="s">
        <v>28</v>
      </c>
      <c r="C364" s="18">
        <v>40</v>
      </c>
      <c r="D364" s="18">
        <v>0.8</v>
      </c>
      <c r="E364" s="18">
        <v>0.2</v>
      </c>
      <c r="F364" s="18">
        <v>7.5</v>
      </c>
      <c r="G364" s="18">
        <v>75</v>
      </c>
      <c r="H364" s="7">
        <v>0.1</v>
      </c>
      <c r="I364" s="18">
        <v>8.4</v>
      </c>
      <c r="J364" s="18">
        <v>0</v>
      </c>
      <c r="K364" s="18">
        <v>0.2</v>
      </c>
      <c r="L364" s="18">
        <v>18</v>
      </c>
      <c r="M364" s="18">
        <v>15</v>
      </c>
      <c r="N364" s="18">
        <v>27</v>
      </c>
      <c r="O364" s="18">
        <v>1.5</v>
      </c>
    </row>
    <row r="365" spans="1:15" ht="16.5" thickBot="1">
      <c r="A365" s="21"/>
      <c r="B365" s="5" t="s">
        <v>100</v>
      </c>
      <c r="C365" s="8">
        <v>575</v>
      </c>
      <c r="D365" s="25">
        <f aca="true" t="shared" si="27" ref="D365:O365">SUM(D361:D363)</f>
        <v>18.2</v>
      </c>
      <c r="E365" s="17">
        <f t="shared" si="27"/>
        <v>20.1</v>
      </c>
      <c r="F365" s="17">
        <f t="shared" si="27"/>
        <v>86.8</v>
      </c>
      <c r="G365" s="17">
        <f t="shared" si="27"/>
        <v>601.1999999999999</v>
      </c>
      <c r="H365" s="17">
        <f t="shared" si="27"/>
        <v>0.31</v>
      </c>
      <c r="I365" s="17">
        <f t="shared" si="27"/>
        <v>2.48</v>
      </c>
      <c r="J365" s="17">
        <f t="shared" si="27"/>
        <v>40.21</v>
      </c>
      <c r="K365" s="17">
        <f t="shared" si="27"/>
        <v>0.43000000000000005</v>
      </c>
      <c r="L365" s="17">
        <f t="shared" si="27"/>
        <v>495.39</v>
      </c>
      <c r="M365" s="17">
        <f t="shared" si="27"/>
        <v>72</v>
      </c>
      <c r="N365" s="17">
        <f t="shared" si="27"/>
        <v>339</v>
      </c>
      <c r="O365" s="17">
        <f t="shared" si="27"/>
        <v>4.3</v>
      </c>
    </row>
    <row r="366" spans="1:15" ht="15.75">
      <c r="A366" s="43"/>
      <c r="B366" s="44" t="s">
        <v>36</v>
      </c>
      <c r="C366" s="45" t="s">
        <v>37</v>
      </c>
      <c r="D366" s="46">
        <f>D365*4/G365*100</f>
        <v>12.10911510312708</v>
      </c>
      <c r="E366" s="47">
        <f>E365*9/G365*100</f>
        <v>30.089820359281443</v>
      </c>
      <c r="F366" s="47">
        <f>F365*4/G365*100</f>
        <v>57.75116433799069</v>
      </c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.75">
      <c r="A367" s="33"/>
      <c r="B367" s="36"/>
      <c r="C367" s="35"/>
      <c r="D367" s="39"/>
      <c r="E367" s="40"/>
      <c r="F367" s="40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9.5" thickBot="1">
      <c r="A368" s="48"/>
      <c r="B368" s="49" t="s">
        <v>34</v>
      </c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ht="20.25" customHeight="1" thickBot="1">
      <c r="A369" s="19">
        <v>145</v>
      </c>
      <c r="B369" s="14" t="s">
        <v>118</v>
      </c>
      <c r="C369" s="18">
        <v>100</v>
      </c>
      <c r="D369" s="18">
        <v>1</v>
      </c>
      <c r="E369" s="18">
        <v>0.1</v>
      </c>
      <c r="F369" s="18">
        <v>3.1</v>
      </c>
      <c r="G369" s="18">
        <v>19</v>
      </c>
      <c r="H369" s="18">
        <v>0.1</v>
      </c>
      <c r="I369" s="18">
        <v>16.7</v>
      </c>
      <c r="J369" s="18">
        <v>0.05</v>
      </c>
      <c r="K369" s="18">
        <v>2.9</v>
      </c>
      <c r="L369" s="18">
        <v>101</v>
      </c>
      <c r="M369" s="18">
        <v>33.3</v>
      </c>
      <c r="N369" s="18">
        <v>121.67</v>
      </c>
      <c r="O369" s="18">
        <v>0.6</v>
      </c>
    </row>
    <row r="370" spans="1:15" ht="16.5" thickBot="1">
      <c r="A370" s="10">
        <v>132</v>
      </c>
      <c r="B370" s="14" t="s">
        <v>92</v>
      </c>
      <c r="C370" s="18">
        <v>250</v>
      </c>
      <c r="D370" s="18">
        <v>7</v>
      </c>
      <c r="E370" s="18">
        <v>6.5</v>
      </c>
      <c r="F370" s="18">
        <v>5.3</v>
      </c>
      <c r="G370" s="18">
        <v>107.5</v>
      </c>
      <c r="H370" s="18">
        <v>0.03</v>
      </c>
      <c r="I370" s="18">
        <v>9.2</v>
      </c>
      <c r="J370" s="18">
        <v>0.05</v>
      </c>
      <c r="K370" s="18">
        <v>0.5</v>
      </c>
      <c r="L370" s="18">
        <v>92</v>
      </c>
      <c r="M370" s="18">
        <v>8.06</v>
      </c>
      <c r="N370" s="18">
        <v>132</v>
      </c>
      <c r="O370" s="18" t="s">
        <v>24</v>
      </c>
    </row>
    <row r="371" spans="1:15" ht="32.25" thickBot="1">
      <c r="A371" s="10">
        <v>412</v>
      </c>
      <c r="B371" s="14" t="s">
        <v>90</v>
      </c>
      <c r="C371" s="18" t="s">
        <v>119</v>
      </c>
      <c r="D371" s="18">
        <v>10.1</v>
      </c>
      <c r="E371" s="18">
        <v>12.1</v>
      </c>
      <c r="F371" s="18">
        <v>45.4</v>
      </c>
      <c r="G371" s="18">
        <v>331.2</v>
      </c>
      <c r="H371" s="18">
        <v>0.11</v>
      </c>
      <c r="I371" s="18">
        <v>0.88</v>
      </c>
      <c r="J371" s="18">
        <v>0.06</v>
      </c>
      <c r="K371" s="18">
        <v>0.4</v>
      </c>
      <c r="L371" s="18">
        <v>90</v>
      </c>
      <c r="M371" s="18">
        <v>55</v>
      </c>
      <c r="N371" s="18">
        <v>140</v>
      </c>
      <c r="O371" s="18">
        <v>1.5</v>
      </c>
    </row>
    <row r="372" spans="1:15" ht="16.5" thickBot="1">
      <c r="A372" s="10">
        <v>493</v>
      </c>
      <c r="B372" s="14" t="s">
        <v>19</v>
      </c>
      <c r="C372" s="7">
        <v>200</v>
      </c>
      <c r="D372" s="7">
        <v>0.2</v>
      </c>
      <c r="E372" s="7">
        <v>0</v>
      </c>
      <c r="F372" s="7">
        <v>15.1</v>
      </c>
      <c r="G372" s="7">
        <v>61.2</v>
      </c>
      <c r="H372" s="7">
        <v>0.04</v>
      </c>
      <c r="I372" s="7">
        <v>2</v>
      </c>
      <c r="J372" s="7">
        <v>0.02</v>
      </c>
      <c r="K372" s="7">
        <v>0.2</v>
      </c>
      <c r="L372" s="7">
        <v>14</v>
      </c>
      <c r="M372" s="7">
        <v>8</v>
      </c>
      <c r="N372" s="7">
        <v>14</v>
      </c>
      <c r="O372" s="7">
        <v>2.8</v>
      </c>
    </row>
    <row r="373" spans="1:15" ht="16.5" thickBot="1">
      <c r="A373" s="10"/>
      <c r="B373" s="14" t="s">
        <v>41</v>
      </c>
      <c r="C373" s="18">
        <v>60</v>
      </c>
      <c r="D373" s="7">
        <v>3.3</v>
      </c>
      <c r="E373" s="7">
        <v>3.6</v>
      </c>
      <c r="F373" s="7">
        <v>27.3</v>
      </c>
      <c r="G373" s="7">
        <v>155.3</v>
      </c>
      <c r="H373" s="7">
        <v>0.1</v>
      </c>
      <c r="I373" s="7">
        <v>0</v>
      </c>
      <c r="J373" s="7">
        <v>0</v>
      </c>
      <c r="K373" s="7">
        <v>0.8</v>
      </c>
      <c r="L373" s="7">
        <v>20</v>
      </c>
      <c r="M373" s="7">
        <v>22.4</v>
      </c>
      <c r="N373" s="7">
        <v>97.2</v>
      </c>
      <c r="O373" s="7">
        <v>1.8</v>
      </c>
    </row>
    <row r="374" spans="1:15" ht="16.5" thickBot="1">
      <c r="A374" s="21"/>
      <c r="B374" s="5" t="s">
        <v>101</v>
      </c>
      <c r="C374" s="8">
        <v>870</v>
      </c>
      <c r="D374" s="41">
        <f aca="true" t="shared" si="28" ref="D374:O374">SUM(D369:D372)</f>
        <v>18.3</v>
      </c>
      <c r="E374" s="41">
        <f t="shared" si="28"/>
        <v>18.7</v>
      </c>
      <c r="F374" s="41">
        <f t="shared" si="28"/>
        <v>68.89999999999999</v>
      </c>
      <c r="G374" s="41">
        <f t="shared" si="28"/>
        <v>518.9</v>
      </c>
      <c r="H374" s="41">
        <f t="shared" si="28"/>
        <v>0.27999999999999997</v>
      </c>
      <c r="I374" s="41">
        <f t="shared" si="28"/>
        <v>28.779999999999998</v>
      </c>
      <c r="J374" s="41">
        <f t="shared" si="28"/>
        <v>0.18</v>
      </c>
      <c r="K374" s="41">
        <f t="shared" si="28"/>
        <v>4</v>
      </c>
      <c r="L374" s="41">
        <f t="shared" si="28"/>
        <v>297</v>
      </c>
      <c r="M374" s="41">
        <f t="shared" si="28"/>
        <v>104.36</v>
      </c>
      <c r="N374" s="41">
        <f t="shared" si="28"/>
        <v>407.67</v>
      </c>
      <c r="O374" s="41">
        <f t="shared" si="28"/>
        <v>4.9</v>
      </c>
    </row>
    <row r="375" spans="1:15" ht="15.75">
      <c r="A375" s="43"/>
      <c r="B375" s="44" t="s">
        <v>36</v>
      </c>
      <c r="C375" s="45" t="s">
        <v>37</v>
      </c>
      <c r="D375" s="46">
        <f>D374*4/G374*100</f>
        <v>14.106764309115437</v>
      </c>
      <c r="E375" s="47">
        <f>E374*9/G374*100</f>
        <v>32.43399498940065</v>
      </c>
      <c r="F375" s="47">
        <f>F374*4/G374*100</f>
        <v>53.11235305453844</v>
      </c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.75">
      <c r="A376" s="34"/>
      <c r="B376" s="31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1:15" ht="15.75">
      <c r="A377" s="33"/>
      <c r="B377" s="36"/>
      <c r="C377" s="35"/>
      <c r="D377" s="39"/>
      <c r="E377" s="40"/>
      <c r="F377" s="40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6.5" thickBot="1">
      <c r="A378" s="53"/>
      <c r="B378" s="54" t="s">
        <v>29</v>
      </c>
      <c r="C378" s="56">
        <f aca="true" t="shared" si="29" ref="C378:I378">C374+C365</f>
        <v>1445</v>
      </c>
      <c r="D378" s="58">
        <f t="shared" si="29"/>
        <v>36.5</v>
      </c>
      <c r="E378" s="58">
        <f t="shared" si="29"/>
        <v>38.8</v>
      </c>
      <c r="F378" s="58">
        <f t="shared" si="29"/>
        <v>155.7</v>
      </c>
      <c r="G378" s="58">
        <f t="shared" si="29"/>
        <v>1120.1</v>
      </c>
      <c r="H378" s="58">
        <f t="shared" si="29"/>
        <v>0.59</v>
      </c>
      <c r="I378" s="58">
        <f t="shared" si="29"/>
        <v>31.259999999999998</v>
      </c>
      <c r="J378" s="58">
        <f>J374</f>
        <v>0.18</v>
      </c>
      <c r="K378" s="58">
        <f>K374</f>
        <v>4</v>
      </c>
      <c r="L378" s="58">
        <f>L374</f>
        <v>297</v>
      </c>
      <c r="M378" s="58">
        <f>M374+M365</f>
        <v>176.36</v>
      </c>
      <c r="N378" s="58">
        <f>N374</f>
        <v>407.67</v>
      </c>
      <c r="O378" s="58">
        <f>O374</f>
        <v>4.9</v>
      </c>
    </row>
    <row r="379" spans="1:6" ht="16.5" thickBot="1">
      <c r="A379" s="28"/>
      <c r="B379" s="16" t="s">
        <v>36</v>
      </c>
      <c r="C379" s="17" t="s">
        <v>37</v>
      </c>
      <c r="D379" s="38">
        <f>D378*4/G378*100</f>
        <v>13.0345504865637</v>
      </c>
      <c r="E379" s="26">
        <f>E378*9/G378*100</f>
        <v>31.175787876082495</v>
      </c>
      <c r="F379" s="26">
        <f>F378*4/G378*100</f>
        <v>55.60217837693063</v>
      </c>
    </row>
    <row r="380" spans="1:6" ht="15.75">
      <c r="A380" s="33"/>
      <c r="B380" s="36"/>
      <c r="C380" s="35"/>
      <c r="D380" s="39"/>
      <c r="E380" s="40"/>
      <c r="F380" s="40"/>
    </row>
    <row r="381" spans="1:6" ht="15.75">
      <c r="A381" s="33"/>
      <c r="B381" s="36"/>
      <c r="C381" s="35"/>
      <c r="D381" s="39"/>
      <c r="E381" s="40"/>
      <c r="F381" s="40"/>
    </row>
    <row r="382" spans="1:6" ht="15.75">
      <c r="A382" s="33"/>
      <c r="B382" s="36"/>
      <c r="C382" s="35"/>
      <c r="D382" s="39"/>
      <c r="E382" s="40"/>
      <c r="F382" s="40"/>
    </row>
    <row r="383" spans="1:6" ht="15.75">
      <c r="A383" s="33"/>
      <c r="B383" s="36"/>
      <c r="C383" s="35"/>
      <c r="D383" s="39"/>
      <c r="E383" s="40"/>
      <c r="F383" s="40"/>
    </row>
    <row r="384" spans="1:6" ht="15.75">
      <c r="A384" s="33"/>
      <c r="B384" s="36"/>
      <c r="C384" s="35"/>
      <c r="D384" s="39"/>
      <c r="E384" s="40"/>
      <c r="F384" s="40"/>
    </row>
    <row r="385" spans="1:6" ht="15.75">
      <c r="A385" s="33"/>
      <c r="B385" s="36"/>
      <c r="C385" s="35"/>
      <c r="D385" s="39"/>
      <c r="E385" s="40"/>
      <c r="F385" s="40"/>
    </row>
    <row r="386" spans="1:6" ht="15.75">
      <c r="A386" s="33"/>
      <c r="B386" s="36"/>
      <c r="C386" s="35"/>
      <c r="D386" s="39"/>
      <c r="E386" s="40"/>
      <c r="F386" s="40"/>
    </row>
    <row r="387" spans="1:6" ht="15.75">
      <c r="A387" s="33"/>
      <c r="B387" s="36"/>
      <c r="C387" s="35"/>
      <c r="D387" s="39"/>
      <c r="E387" s="40"/>
      <c r="F387" s="40"/>
    </row>
    <row r="388" spans="1:6" ht="15.75">
      <c r="A388" s="33"/>
      <c r="B388" s="36"/>
      <c r="C388" s="35"/>
      <c r="D388" s="39"/>
      <c r="E388" s="40"/>
      <c r="F388" s="40"/>
    </row>
    <row r="389" spans="1:6" ht="15.75">
      <c r="A389" s="33"/>
      <c r="B389" s="36"/>
      <c r="C389" s="35"/>
      <c r="D389" s="39"/>
      <c r="E389" s="40"/>
      <c r="F389" s="40"/>
    </row>
    <row r="390" spans="1:6" ht="15.75">
      <c r="A390" s="33"/>
      <c r="B390" s="36"/>
      <c r="C390" s="35"/>
      <c r="D390" s="39"/>
      <c r="E390" s="40"/>
      <c r="F390" s="40"/>
    </row>
    <row r="391" spans="1:6" ht="15.75">
      <c r="A391" s="33"/>
      <c r="B391" s="36"/>
      <c r="C391" s="35"/>
      <c r="D391" s="39"/>
      <c r="E391" s="40"/>
      <c r="F391" s="40"/>
    </row>
    <row r="392" spans="1:6" ht="15.75">
      <c r="A392" s="33"/>
      <c r="B392" s="36"/>
      <c r="C392" s="35"/>
      <c r="D392" s="39"/>
      <c r="E392" s="40"/>
      <c r="F392" s="40"/>
    </row>
    <row r="393" spans="1:6" ht="15.75">
      <c r="A393" s="33"/>
      <c r="B393" s="36"/>
      <c r="C393" s="35"/>
      <c r="D393" s="39"/>
      <c r="E393" s="40"/>
      <c r="F393" s="40"/>
    </row>
    <row r="394" spans="1:6" ht="15.75">
      <c r="A394" s="33"/>
      <c r="B394" s="36"/>
      <c r="C394" s="35"/>
      <c r="D394" s="39"/>
      <c r="E394" s="40"/>
      <c r="F394" s="40"/>
    </row>
    <row r="395" spans="1:15" ht="12.75">
      <c r="A395" s="92" t="s">
        <v>111</v>
      </c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1:15" ht="13.5" thickBot="1">
      <c r="A396" s="93" t="s">
        <v>67</v>
      </c>
      <c r="B396" s="93"/>
      <c r="C396" s="93"/>
      <c r="D396" s="93"/>
      <c r="E396" s="93"/>
      <c r="F396" s="93"/>
      <c r="G396" s="93"/>
      <c r="H396" s="93" t="s">
        <v>30</v>
      </c>
      <c r="I396" s="94"/>
      <c r="J396" s="94"/>
      <c r="K396" s="94"/>
      <c r="L396" s="94"/>
      <c r="M396" s="94"/>
      <c r="N396" s="94"/>
      <c r="O396" s="94"/>
    </row>
    <row r="397" spans="1:15" ht="15.75">
      <c r="A397" s="23" t="s">
        <v>0</v>
      </c>
      <c r="B397" s="24" t="s">
        <v>5</v>
      </c>
      <c r="C397" s="90" t="s">
        <v>27</v>
      </c>
      <c r="D397" s="24" t="s">
        <v>7</v>
      </c>
      <c r="E397" s="24" t="s">
        <v>8</v>
      </c>
      <c r="F397" s="24" t="s">
        <v>9</v>
      </c>
      <c r="G397" s="24" t="s">
        <v>3</v>
      </c>
      <c r="H397" s="90" t="s">
        <v>10</v>
      </c>
      <c r="I397" s="24" t="s">
        <v>11</v>
      </c>
      <c r="J397" s="24" t="s">
        <v>12</v>
      </c>
      <c r="K397" s="24" t="s">
        <v>13</v>
      </c>
      <c r="L397" s="24" t="s">
        <v>14</v>
      </c>
      <c r="M397" s="24" t="s">
        <v>17</v>
      </c>
      <c r="N397" s="24" t="s">
        <v>15</v>
      </c>
      <c r="O397" s="24" t="s">
        <v>16</v>
      </c>
    </row>
    <row r="398" spans="1:15" ht="16.5" thickBot="1">
      <c r="A398" s="4" t="s">
        <v>4</v>
      </c>
      <c r="B398" s="15" t="s">
        <v>6</v>
      </c>
      <c r="C398" s="91"/>
      <c r="D398" s="15"/>
      <c r="E398" s="15"/>
      <c r="F398" s="15"/>
      <c r="G398" s="15"/>
      <c r="H398" s="91"/>
      <c r="I398" s="15"/>
      <c r="J398" s="15"/>
      <c r="K398" s="15"/>
      <c r="L398" s="15"/>
      <c r="M398" s="15"/>
      <c r="N398" s="15"/>
      <c r="O398" s="15"/>
    </row>
    <row r="399" spans="1:15" ht="15.75" customHeight="1" thickBot="1">
      <c r="A399" s="1"/>
      <c r="B399" s="15" t="s">
        <v>61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 thickBot="1">
      <c r="A400" s="3"/>
      <c r="B400" s="15" t="s">
        <v>33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6.5" thickBot="1">
      <c r="A401" s="12">
        <v>307</v>
      </c>
      <c r="B401" s="13" t="s">
        <v>22</v>
      </c>
      <c r="C401" s="7">
        <v>150</v>
      </c>
      <c r="D401" s="18">
        <v>14.3</v>
      </c>
      <c r="E401" s="7">
        <v>12.3</v>
      </c>
      <c r="F401" s="7">
        <v>7.1</v>
      </c>
      <c r="G401" s="7">
        <v>196.3</v>
      </c>
      <c r="H401" s="7">
        <v>0.02</v>
      </c>
      <c r="I401" s="7">
        <v>0.3</v>
      </c>
      <c r="J401" s="7">
        <v>0.08</v>
      </c>
      <c r="K401" s="7">
        <v>1.05</v>
      </c>
      <c r="L401" s="7">
        <v>215.9</v>
      </c>
      <c r="M401" s="7">
        <v>5.03</v>
      </c>
      <c r="N401" s="7">
        <v>223</v>
      </c>
      <c r="O401" s="7">
        <v>0</v>
      </c>
    </row>
    <row r="402" spans="1:15" ht="16.5" thickBot="1">
      <c r="A402" s="12">
        <v>493</v>
      </c>
      <c r="B402" s="13" t="s">
        <v>19</v>
      </c>
      <c r="C402" s="18">
        <v>50</v>
      </c>
      <c r="D402" s="7">
        <v>3.3</v>
      </c>
      <c r="E402" s="7">
        <v>5.5</v>
      </c>
      <c r="F402" s="7">
        <v>31.2</v>
      </c>
      <c r="G402" s="7">
        <v>188</v>
      </c>
      <c r="H402" s="7">
        <v>0.1</v>
      </c>
      <c r="I402" s="7">
        <v>0</v>
      </c>
      <c r="J402" s="7">
        <v>0</v>
      </c>
      <c r="K402" s="7">
        <v>0.8</v>
      </c>
      <c r="L402" s="7">
        <v>20</v>
      </c>
      <c r="M402" s="7">
        <v>22.4</v>
      </c>
      <c r="N402" s="7">
        <v>97.2</v>
      </c>
      <c r="O402" s="7">
        <v>1.8</v>
      </c>
    </row>
    <row r="403" spans="1:15" ht="16.5" thickBot="1">
      <c r="A403" s="10" t="s">
        <v>23</v>
      </c>
      <c r="B403" s="14" t="s">
        <v>42</v>
      </c>
      <c r="C403" s="7">
        <v>200</v>
      </c>
      <c r="D403" s="7">
        <v>0.2</v>
      </c>
      <c r="E403" s="7">
        <v>0</v>
      </c>
      <c r="F403" s="7">
        <v>15.1</v>
      </c>
      <c r="G403" s="7">
        <v>61.2</v>
      </c>
      <c r="H403" s="7">
        <v>0</v>
      </c>
      <c r="I403" s="7">
        <v>0.1</v>
      </c>
      <c r="J403" s="7">
        <v>0</v>
      </c>
      <c r="K403" s="7">
        <v>0</v>
      </c>
      <c r="L403" s="7">
        <v>11</v>
      </c>
      <c r="M403" s="7">
        <v>1</v>
      </c>
      <c r="N403" s="7">
        <v>3</v>
      </c>
      <c r="O403" s="7">
        <v>0.3</v>
      </c>
    </row>
    <row r="404" spans="1:15" ht="16.5" thickBot="1">
      <c r="A404" s="10">
        <v>112</v>
      </c>
      <c r="B404" s="14" t="s">
        <v>26</v>
      </c>
      <c r="C404" s="18">
        <v>100</v>
      </c>
      <c r="D404" s="18">
        <v>0.8</v>
      </c>
      <c r="E404" s="18">
        <v>0.2</v>
      </c>
      <c r="F404" s="18">
        <v>17.5</v>
      </c>
      <c r="G404" s="18">
        <v>75</v>
      </c>
      <c r="H404" s="7">
        <v>0.1</v>
      </c>
      <c r="I404" s="18">
        <v>8.4</v>
      </c>
      <c r="J404" s="18">
        <v>0</v>
      </c>
      <c r="K404" s="18">
        <v>0.2</v>
      </c>
      <c r="L404" s="18">
        <v>18</v>
      </c>
      <c r="M404" s="18">
        <v>15</v>
      </c>
      <c r="N404" s="18">
        <v>27</v>
      </c>
      <c r="O404" s="18">
        <v>1.5</v>
      </c>
    </row>
    <row r="405" spans="1:15" ht="16.5" thickBot="1">
      <c r="A405" s="10"/>
      <c r="B405" s="14" t="s">
        <v>41</v>
      </c>
      <c r="C405" s="18">
        <v>30</v>
      </c>
      <c r="D405" s="18">
        <v>2.9</v>
      </c>
      <c r="E405" s="18">
        <v>3.3</v>
      </c>
      <c r="F405" s="18">
        <v>24.6</v>
      </c>
      <c r="G405" s="18">
        <v>139.7</v>
      </c>
      <c r="H405" s="7">
        <v>0.12</v>
      </c>
      <c r="I405" s="7">
        <v>0</v>
      </c>
      <c r="J405" s="7">
        <v>0</v>
      </c>
      <c r="K405" s="7">
        <v>1</v>
      </c>
      <c r="L405" s="7">
        <v>22</v>
      </c>
      <c r="M405" s="7">
        <v>24.4</v>
      </c>
      <c r="N405" s="7">
        <v>99.2</v>
      </c>
      <c r="O405" s="7">
        <v>2</v>
      </c>
    </row>
    <row r="406" spans="1:15" ht="15.75">
      <c r="A406" s="59"/>
      <c r="B406" s="60" t="s">
        <v>106</v>
      </c>
      <c r="C406" s="62">
        <v>530</v>
      </c>
      <c r="D406" s="42">
        <f aca="true" t="shared" si="30" ref="D406:O406">SUM(D401:D404)</f>
        <v>18.6</v>
      </c>
      <c r="E406" s="42">
        <f t="shared" si="30"/>
        <v>18</v>
      </c>
      <c r="F406" s="42">
        <f t="shared" si="30"/>
        <v>70.9</v>
      </c>
      <c r="G406" s="42">
        <f t="shared" si="30"/>
        <v>520.5</v>
      </c>
      <c r="H406" s="42">
        <f t="shared" si="30"/>
        <v>0.22000000000000003</v>
      </c>
      <c r="I406" s="42">
        <f t="shared" si="30"/>
        <v>8.8</v>
      </c>
      <c r="J406" s="42">
        <f t="shared" si="30"/>
        <v>0.08</v>
      </c>
      <c r="K406" s="42">
        <f t="shared" si="30"/>
        <v>2.0500000000000003</v>
      </c>
      <c r="L406" s="42">
        <f t="shared" si="30"/>
        <v>264.9</v>
      </c>
      <c r="M406" s="42">
        <f t="shared" si="30"/>
        <v>43.43</v>
      </c>
      <c r="N406" s="42">
        <f t="shared" si="30"/>
        <v>350.2</v>
      </c>
      <c r="O406" s="42">
        <f t="shared" si="30"/>
        <v>3.6</v>
      </c>
    </row>
    <row r="407" spans="1:15" ht="15.75">
      <c r="A407" s="63"/>
      <c r="B407" s="64" t="s">
        <v>36</v>
      </c>
      <c r="C407" s="65" t="s">
        <v>37</v>
      </c>
      <c r="D407" s="66">
        <f>D406*4/G406*100</f>
        <v>14.293948126801153</v>
      </c>
      <c r="E407" s="67">
        <f>E406*9/G406*100</f>
        <v>31.12391930835735</v>
      </c>
      <c r="F407" s="67">
        <f>F406*4/G406*100</f>
        <v>54.48607108549473</v>
      </c>
      <c r="G407" s="65"/>
      <c r="H407" s="65"/>
      <c r="I407" s="65"/>
      <c r="J407" s="65"/>
      <c r="K407" s="65"/>
      <c r="L407" s="65"/>
      <c r="M407" s="65"/>
      <c r="N407" s="65"/>
      <c r="O407" s="65"/>
    </row>
    <row r="408" spans="1:15" ht="15.75">
      <c r="A408" s="33"/>
      <c r="B408" s="36"/>
      <c r="C408" s="35"/>
      <c r="D408" s="39"/>
      <c r="E408" s="40"/>
      <c r="F408" s="40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5.75">
      <c r="A409" s="33"/>
      <c r="B409" s="36"/>
      <c r="C409" s="35"/>
      <c r="D409" s="39"/>
      <c r="E409" s="40"/>
      <c r="F409" s="40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6.5" customHeight="1" thickBot="1">
      <c r="A410" s="48"/>
      <c r="B410" s="49" t="s">
        <v>34</v>
      </c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1:15" ht="16.5" thickBot="1">
      <c r="A411" s="19">
        <v>145</v>
      </c>
      <c r="B411" s="14" t="s">
        <v>118</v>
      </c>
      <c r="C411" s="18">
        <v>60</v>
      </c>
      <c r="D411" s="18">
        <v>1</v>
      </c>
      <c r="E411" s="18">
        <v>6.1</v>
      </c>
      <c r="F411" s="18">
        <v>5.2</v>
      </c>
      <c r="G411" s="18">
        <v>79.2</v>
      </c>
      <c r="H411" s="18">
        <v>0.1</v>
      </c>
      <c r="I411" s="18">
        <v>16.7</v>
      </c>
      <c r="J411" s="18">
        <v>0.05</v>
      </c>
      <c r="K411" s="18">
        <v>2.9</v>
      </c>
      <c r="L411" s="18">
        <v>101</v>
      </c>
      <c r="M411" s="18">
        <v>33.3</v>
      </c>
      <c r="N411" s="18">
        <v>121.67</v>
      </c>
      <c r="O411" s="18">
        <v>0.6</v>
      </c>
    </row>
    <row r="412" spans="1:15" ht="16.5" thickBot="1">
      <c r="A412" s="10">
        <v>112</v>
      </c>
      <c r="B412" s="14" t="s">
        <v>75</v>
      </c>
      <c r="C412" s="18">
        <v>250</v>
      </c>
      <c r="D412" s="18">
        <v>2.3</v>
      </c>
      <c r="E412" s="18">
        <v>4.6</v>
      </c>
      <c r="F412" s="18">
        <v>26.2</v>
      </c>
      <c r="G412" s="18">
        <v>155.4</v>
      </c>
      <c r="H412" s="18">
        <v>0.03</v>
      </c>
      <c r="I412" s="18">
        <v>0.47</v>
      </c>
      <c r="J412" s="18">
        <v>0</v>
      </c>
      <c r="K412" s="18">
        <v>1.4</v>
      </c>
      <c r="L412" s="18">
        <v>89.5</v>
      </c>
      <c r="M412" s="18">
        <v>12.2</v>
      </c>
      <c r="N412" s="18">
        <v>61</v>
      </c>
      <c r="O412" s="18">
        <v>0.1</v>
      </c>
    </row>
    <row r="413" spans="1:15" ht="16.5" thickBot="1">
      <c r="A413" s="12">
        <v>307</v>
      </c>
      <c r="B413" s="13" t="s">
        <v>22</v>
      </c>
      <c r="C413" s="7">
        <v>150</v>
      </c>
      <c r="D413" s="18">
        <v>14.3</v>
      </c>
      <c r="E413" s="7">
        <v>12.3</v>
      </c>
      <c r="F413" s="7">
        <v>7.1</v>
      </c>
      <c r="G413" s="7">
        <v>196.3</v>
      </c>
      <c r="H413" s="14">
        <v>0.14</v>
      </c>
      <c r="I413" s="14">
        <v>16.59</v>
      </c>
      <c r="J413" s="14">
        <v>0.018</v>
      </c>
      <c r="K413" s="14">
        <v>18.8</v>
      </c>
      <c r="L413" s="14">
        <v>143.5</v>
      </c>
      <c r="M413" s="14">
        <v>34.62</v>
      </c>
      <c r="N413" s="14">
        <v>2.07</v>
      </c>
      <c r="O413" s="7">
        <v>0</v>
      </c>
    </row>
    <row r="414" spans="1:15" ht="16.5" thickBot="1">
      <c r="A414" s="12">
        <v>493</v>
      </c>
      <c r="B414" s="13" t="s">
        <v>19</v>
      </c>
      <c r="C414" s="7">
        <v>200</v>
      </c>
      <c r="D414" s="7">
        <v>0.2</v>
      </c>
      <c r="E414" s="7">
        <v>0</v>
      </c>
      <c r="F414" s="7">
        <v>15.1</v>
      </c>
      <c r="G414" s="7">
        <v>61.2</v>
      </c>
      <c r="H414" s="7">
        <v>0</v>
      </c>
      <c r="I414" s="7">
        <v>0.1</v>
      </c>
      <c r="J414" s="7">
        <v>0</v>
      </c>
      <c r="K414" s="7">
        <v>0</v>
      </c>
      <c r="L414" s="7">
        <v>11</v>
      </c>
      <c r="M414" s="7">
        <v>1</v>
      </c>
      <c r="N414" s="7">
        <v>3</v>
      </c>
      <c r="O414" s="7">
        <v>0.3</v>
      </c>
    </row>
    <row r="415" spans="1:15" ht="16.5" thickBot="1">
      <c r="A415" s="10"/>
      <c r="B415" s="14" t="s">
        <v>41</v>
      </c>
      <c r="C415" s="18">
        <v>45</v>
      </c>
      <c r="D415" s="18">
        <v>2.9</v>
      </c>
      <c r="E415" s="18">
        <v>3.3</v>
      </c>
      <c r="F415" s="18">
        <v>24.6</v>
      </c>
      <c r="G415" s="18">
        <v>139.7</v>
      </c>
      <c r="H415" s="7">
        <v>0.12</v>
      </c>
      <c r="I415" s="7">
        <v>0</v>
      </c>
      <c r="J415" s="7">
        <v>0</v>
      </c>
      <c r="K415" s="7">
        <v>1</v>
      </c>
      <c r="L415" s="7">
        <v>22</v>
      </c>
      <c r="M415" s="7">
        <v>24.4</v>
      </c>
      <c r="N415" s="7">
        <v>99.2</v>
      </c>
      <c r="O415" s="7">
        <v>2</v>
      </c>
    </row>
    <row r="416" spans="1:15" ht="16.5" thickBot="1">
      <c r="A416" s="21"/>
      <c r="B416" s="5" t="s">
        <v>103</v>
      </c>
      <c r="C416" s="8">
        <f>SUM(C411:C415)</f>
        <v>705</v>
      </c>
      <c r="D416" s="41">
        <f aca="true" t="shared" si="31" ref="D416:O416">SUM(D411:D415)</f>
        <v>20.7</v>
      </c>
      <c r="E416" s="41">
        <f t="shared" si="31"/>
        <v>26.3</v>
      </c>
      <c r="F416" s="41">
        <f t="shared" si="31"/>
        <v>78.2</v>
      </c>
      <c r="G416" s="41">
        <f t="shared" si="31"/>
        <v>631.8</v>
      </c>
      <c r="H416" s="41">
        <f t="shared" si="31"/>
        <v>0.39</v>
      </c>
      <c r="I416" s="41">
        <f t="shared" si="31"/>
        <v>33.86</v>
      </c>
      <c r="J416" s="41">
        <f t="shared" si="31"/>
        <v>0.068</v>
      </c>
      <c r="K416" s="41">
        <f t="shared" si="31"/>
        <v>24.1</v>
      </c>
      <c r="L416" s="41">
        <f t="shared" si="31"/>
        <v>367</v>
      </c>
      <c r="M416" s="41">
        <f t="shared" si="31"/>
        <v>105.52000000000001</v>
      </c>
      <c r="N416" s="41">
        <f t="shared" si="31"/>
        <v>286.94</v>
      </c>
      <c r="O416" s="41">
        <f t="shared" si="31"/>
        <v>3</v>
      </c>
    </row>
    <row r="417" spans="1:15" ht="15.75">
      <c r="A417" s="43"/>
      <c r="B417" s="44" t="s">
        <v>36</v>
      </c>
      <c r="C417" s="45" t="s">
        <v>37</v>
      </c>
      <c r="D417" s="46">
        <f>D416*4/G416*100</f>
        <v>13.105413105413104</v>
      </c>
      <c r="E417" s="47">
        <f>E416*9/G416*100</f>
        <v>37.46438746438747</v>
      </c>
      <c r="F417" s="47">
        <f>F416*4/G416*100</f>
        <v>49.50933839822729</v>
      </c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.75">
      <c r="A418" s="33"/>
      <c r="B418" s="36"/>
      <c r="C418" s="35"/>
      <c r="D418" s="39"/>
      <c r="E418" s="40"/>
      <c r="F418" s="40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5.75">
      <c r="A419" s="33"/>
      <c r="B419" s="36"/>
      <c r="C419" s="35"/>
      <c r="D419" s="39"/>
      <c r="E419" s="40"/>
      <c r="F419" s="40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32.25" thickBot="1">
      <c r="A420" s="53"/>
      <c r="B420" s="54" t="s">
        <v>29</v>
      </c>
      <c r="C420" s="56">
        <f>C416+C406</f>
        <v>1235</v>
      </c>
      <c r="D420" s="58">
        <f>D416+D406</f>
        <v>39.3</v>
      </c>
      <c r="E420" s="58">
        <f>E416+E406</f>
        <v>44.3</v>
      </c>
      <c r="F420" s="58">
        <f>F416+F406</f>
        <v>149.10000000000002</v>
      </c>
      <c r="G420" s="58" t="s">
        <v>71</v>
      </c>
      <c r="H420" s="58">
        <f aca="true" t="shared" si="32" ref="H420:O420">H416+H406</f>
        <v>0.6100000000000001</v>
      </c>
      <c r="I420" s="58">
        <f t="shared" si="32"/>
        <v>42.66</v>
      </c>
      <c r="J420" s="58">
        <f t="shared" si="32"/>
        <v>0.14800000000000002</v>
      </c>
      <c r="K420" s="58">
        <f t="shared" si="32"/>
        <v>26.150000000000002</v>
      </c>
      <c r="L420" s="58">
        <f t="shared" si="32"/>
        <v>631.9</v>
      </c>
      <c r="M420" s="58">
        <f t="shared" si="32"/>
        <v>148.95000000000002</v>
      </c>
      <c r="N420" s="58">
        <f t="shared" si="32"/>
        <v>637.14</v>
      </c>
      <c r="O420" s="58">
        <f t="shared" si="32"/>
        <v>6.6</v>
      </c>
    </row>
    <row r="421" spans="1:7" ht="16.5" thickBot="1">
      <c r="A421" s="28"/>
      <c r="B421" s="16" t="s">
        <v>36</v>
      </c>
      <c r="C421" s="17" t="s">
        <v>37</v>
      </c>
      <c r="D421" s="38"/>
      <c r="E421" s="26"/>
      <c r="F421" s="26"/>
      <c r="G421" t="s">
        <v>25</v>
      </c>
    </row>
    <row r="422" spans="1:6" ht="15.75">
      <c r="A422" s="33"/>
      <c r="B422" s="36"/>
      <c r="C422" s="35"/>
      <c r="D422" s="39"/>
      <c r="E422" s="40"/>
      <c r="F422" s="40"/>
    </row>
    <row r="423" spans="1:6" ht="15.75">
      <c r="A423" s="33"/>
      <c r="B423" s="36"/>
      <c r="C423" s="35"/>
      <c r="D423" s="39"/>
      <c r="E423" s="40"/>
      <c r="F423" s="40"/>
    </row>
    <row r="424" spans="1:6" ht="15.75">
      <c r="A424" s="33"/>
      <c r="B424" s="36"/>
      <c r="C424" s="35"/>
      <c r="D424" s="39"/>
      <c r="E424" s="40"/>
      <c r="F424" s="40"/>
    </row>
    <row r="425" spans="1:6" ht="15.75">
      <c r="A425" s="33"/>
      <c r="B425" s="36"/>
      <c r="C425" s="35"/>
      <c r="D425" s="39"/>
      <c r="E425" s="40"/>
      <c r="F425" s="40"/>
    </row>
    <row r="426" spans="1:6" ht="15.75">
      <c r="A426" s="33"/>
      <c r="B426" s="36"/>
      <c r="C426" s="35"/>
      <c r="D426" s="39"/>
      <c r="E426" s="40"/>
      <c r="F426" s="40"/>
    </row>
    <row r="427" spans="1:6" ht="15.75">
      <c r="A427" s="33"/>
      <c r="B427" s="36"/>
      <c r="C427" s="35"/>
      <c r="D427" s="39"/>
      <c r="E427" s="40"/>
      <c r="F427" s="40"/>
    </row>
    <row r="428" spans="1:6" ht="15.75">
      <c r="A428" s="33"/>
      <c r="B428" s="36"/>
      <c r="C428" s="35"/>
      <c r="D428" s="39"/>
      <c r="E428" s="40"/>
      <c r="F428" s="40"/>
    </row>
    <row r="429" spans="1:6" ht="15.75">
      <c r="A429" s="33"/>
      <c r="B429" s="36"/>
      <c r="C429" s="35"/>
      <c r="D429" s="39"/>
      <c r="E429" s="40"/>
      <c r="F429" s="40"/>
    </row>
    <row r="430" spans="1:6" ht="15.75">
      <c r="A430" s="33"/>
      <c r="B430" s="36"/>
      <c r="C430" s="35"/>
      <c r="D430" s="39"/>
      <c r="E430" s="40"/>
      <c r="F430" s="40"/>
    </row>
    <row r="431" spans="1:6" ht="15.75">
      <c r="A431" s="33"/>
      <c r="B431" s="36"/>
      <c r="C431" s="35"/>
      <c r="D431" s="39"/>
      <c r="E431" s="40"/>
      <c r="F431" s="40"/>
    </row>
    <row r="432" spans="1:6" ht="15.75">
      <c r="A432" s="33"/>
      <c r="B432" s="36"/>
      <c r="C432" s="35"/>
      <c r="D432" s="39"/>
      <c r="E432" s="40"/>
      <c r="F432" s="40"/>
    </row>
    <row r="433" spans="1:6" ht="15.75">
      <c r="A433" s="33"/>
      <c r="B433" s="36"/>
      <c r="C433" s="35"/>
      <c r="D433" s="39"/>
      <c r="E433" s="40"/>
      <c r="F433" s="40"/>
    </row>
    <row r="434" ht="13.5" thickBot="1"/>
    <row r="435" spans="1:15" ht="15.75">
      <c r="A435" s="23" t="s">
        <v>0</v>
      </c>
      <c r="B435" s="24" t="s">
        <v>5</v>
      </c>
      <c r="C435" s="90" t="s">
        <v>27</v>
      </c>
      <c r="D435" s="24" t="s">
        <v>7</v>
      </c>
      <c r="E435" s="24" t="s">
        <v>8</v>
      </c>
      <c r="F435" s="24" t="s">
        <v>9</v>
      </c>
      <c r="G435" s="24" t="s">
        <v>3</v>
      </c>
      <c r="H435" s="90" t="s">
        <v>10</v>
      </c>
      <c r="I435" s="24" t="s">
        <v>11</v>
      </c>
      <c r="J435" s="24" t="s">
        <v>12</v>
      </c>
      <c r="K435" s="24" t="s">
        <v>13</v>
      </c>
      <c r="L435" s="24" t="s">
        <v>14</v>
      </c>
      <c r="M435" s="24" t="s">
        <v>17</v>
      </c>
      <c r="N435" s="24" t="s">
        <v>15</v>
      </c>
      <c r="O435" s="24" t="s">
        <v>16</v>
      </c>
    </row>
    <row r="436" spans="1:15" ht="16.5" thickBot="1">
      <c r="A436" s="4" t="s">
        <v>4</v>
      </c>
      <c r="B436" s="15" t="s">
        <v>6</v>
      </c>
      <c r="C436" s="91"/>
      <c r="D436" s="15"/>
      <c r="E436" s="15"/>
      <c r="F436" s="15"/>
      <c r="G436" s="15"/>
      <c r="H436" s="91"/>
      <c r="I436" s="15"/>
      <c r="J436" s="15"/>
      <c r="K436" s="15"/>
      <c r="L436" s="15"/>
      <c r="M436" s="15"/>
      <c r="N436" s="15"/>
      <c r="O436" s="15"/>
    </row>
    <row r="437" spans="1:15" ht="19.5" thickBot="1">
      <c r="A437" s="1"/>
      <c r="B437" s="15" t="s">
        <v>62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6.5" customHeight="1" thickBot="1">
      <c r="A438" s="3"/>
      <c r="B438" s="15" t="s">
        <v>1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6.5" customHeight="1" thickBot="1">
      <c r="A439" s="19">
        <v>45</v>
      </c>
      <c r="B439" s="14" t="s">
        <v>113</v>
      </c>
      <c r="C439" s="18">
        <v>60</v>
      </c>
      <c r="D439" s="18">
        <v>0.8</v>
      </c>
      <c r="E439" s="18">
        <v>6.1</v>
      </c>
      <c r="F439" s="18">
        <v>4.5</v>
      </c>
      <c r="G439" s="18">
        <v>75.6</v>
      </c>
      <c r="H439" s="18">
        <v>0.1</v>
      </c>
      <c r="I439" s="18">
        <v>16.7</v>
      </c>
      <c r="J439" s="18">
        <v>0.05</v>
      </c>
      <c r="K439" s="18">
        <v>2.9</v>
      </c>
      <c r="L439" s="18">
        <v>101</v>
      </c>
      <c r="M439" s="18">
        <v>33.3</v>
      </c>
      <c r="N439" s="18">
        <v>121.67</v>
      </c>
      <c r="O439" s="18">
        <v>0.6</v>
      </c>
    </row>
    <row r="440" spans="1:15" ht="16.5" thickBot="1">
      <c r="A440" s="27" t="s">
        <v>23</v>
      </c>
      <c r="B440" s="14" t="s">
        <v>76</v>
      </c>
      <c r="C440" s="18" t="s">
        <v>39</v>
      </c>
      <c r="D440" s="18">
        <v>5.6</v>
      </c>
      <c r="E440" s="18">
        <v>5.8</v>
      </c>
      <c r="F440" s="18">
        <v>16.3</v>
      </c>
      <c r="G440" s="18">
        <v>139.8</v>
      </c>
      <c r="H440" s="18">
        <v>0.2</v>
      </c>
      <c r="I440" s="18">
        <v>0</v>
      </c>
      <c r="J440" s="18">
        <v>0.06</v>
      </c>
      <c r="K440" s="18">
        <v>0.3</v>
      </c>
      <c r="L440" s="18">
        <v>88</v>
      </c>
      <c r="M440" s="18">
        <v>9</v>
      </c>
      <c r="N440" s="18">
        <v>173</v>
      </c>
      <c r="O440" s="18">
        <v>0</v>
      </c>
    </row>
    <row r="441" spans="1:15" ht="16.5" thickBot="1">
      <c r="A441" s="12">
        <v>429</v>
      </c>
      <c r="B441" s="13" t="s">
        <v>2</v>
      </c>
      <c r="C441" s="7">
        <v>150</v>
      </c>
      <c r="D441" s="7">
        <v>6.2</v>
      </c>
      <c r="E441" s="7">
        <v>7.4</v>
      </c>
      <c r="F441" s="7">
        <v>25.8</v>
      </c>
      <c r="G441" s="7">
        <v>194.6</v>
      </c>
      <c r="H441" s="7">
        <v>0.02</v>
      </c>
      <c r="I441" s="7">
        <v>0.89</v>
      </c>
      <c r="J441" s="7">
        <v>0.05</v>
      </c>
      <c r="K441" s="7">
        <v>1</v>
      </c>
      <c r="L441" s="7">
        <v>79.6</v>
      </c>
      <c r="M441" s="7">
        <v>4.7</v>
      </c>
      <c r="N441" s="7">
        <v>100.4</v>
      </c>
      <c r="O441" s="7">
        <v>0.3</v>
      </c>
    </row>
    <row r="442" spans="1:15" ht="16.5" thickBot="1">
      <c r="A442" s="10" t="s">
        <v>23</v>
      </c>
      <c r="B442" s="11" t="s">
        <v>19</v>
      </c>
      <c r="C442" s="7">
        <v>200</v>
      </c>
      <c r="D442" s="7">
        <v>0</v>
      </c>
      <c r="E442" s="7">
        <v>0</v>
      </c>
      <c r="F442" s="7">
        <v>10.7</v>
      </c>
      <c r="G442" s="7">
        <v>42.8</v>
      </c>
      <c r="H442" s="7">
        <v>0.04</v>
      </c>
      <c r="I442" s="7">
        <v>1.3</v>
      </c>
      <c r="J442" s="7">
        <v>0.02</v>
      </c>
      <c r="K442" s="7">
        <v>0</v>
      </c>
      <c r="L442" s="7">
        <v>126</v>
      </c>
      <c r="M442" s="7">
        <v>14</v>
      </c>
      <c r="N442" s="7">
        <v>120</v>
      </c>
      <c r="O442" s="7">
        <v>0.01</v>
      </c>
    </row>
    <row r="443" spans="1:15" ht="16.5" thickBot="1">
      <c r="A443" s="10"/>
      <c r="B443" s="14" t="s">
        <v>41</v>
      </c>
      <c r="C443" s="18">
        <v>30</v>
      </c>
      <c r="D443" s="7">
        <v>2.9</v>
      </c>
      <c r="E443" s="7">
        <v>3.3</v>
      </c>
      <c r="F443" s="7">
        <v>24.6</v>
      </c>
      <c r="G443" s="7">
        <v>139.7</v>
      </c>
      <c r="H443" s="7">
        <v>0.1</v>
      </c>
      <c r="I443" s="7">
        <v>0</v>
      </c>
      <c r="J443" s="7">
        <v>0</v>
      </c>
      <c r="K443" s="7">
        <v>0.8</v>
      </c>
      <c r="L443" s="7">
        <v>20</v>
      </c>
      <c r="M443" s="7">
        <v>22.4</v>
      </c>
      <c r="N443" s="7">
        <v>97.2</v>
      </c>
      <c r="O443" s="7">
        <v>1.8</v>
      </c>
    </row>
    <row r="444" spans="1:15" ht="16.5" thickBot="1">
      <c r="A444" s="10"/>
      <c r="B444" s="14" t="s">
        <v>100</v>
      </c>
      <c r="C444" s="18">
        <v>530</v>
      </c>
      <c r="D444" s="25">
        <f>SUM(D439:D443)</f>
        <v>15.5</v>
      </c>
      <c r="E444" s="25">
        <f>SUM(E439:E443)</f>
        <v>22.599999999999998</v>
      </c>
      <c r="F444" s="25">
        <f>SUM(F439:F443)</f>
        <v>81.9</v>
      </c>
      <c r="G444" s="25">
        <f>SUM(G439:G443)</f>
        <v>592.5</v>
      </c>
      <c r="H444" s="25">
        <f aca="true" t="shared" si="33" ref="H444:O444">SUM(H440:H443)</f>
        <v>0.36</v>
      </c>
      <c r="I444" s="25">
        <f t="shared" si="33"/>
        <v>2.19</v>
      </c>
      <c r="J444" s="25">
        <f t="shared" si="33"/>
        <v>0.13</v>
      </c>
      <c r="K444" s="25">
        <f t="shared" si="33"/>
        <v>2.1</v>
      </c>
      <c r="L444" s="25">
        <f t="shared" si="33"/>
        <v>313.6</v>
      </c>
      <c r="M444" s="25">
        <f t="shared" si="33"/>
        <v>50.099999999999994</v>
      </c>
      <c r="N444" s="25">
        <f t="shared" si="33"/>
        <v>490.59999999999997</v>
      </c>
      <c r="O444" s="25">
        <f t="shared" si="33"/>
        <v>2.11</v>
      </c>
    </row>
    <row r="445" spans="1:15" ht="16.5" thickBot="1">
      <c r="A445" s="21"/>
      <c r="B445" s="44" t="s">
        <v>36</v>
      </c>
      <c r="C445" s="8"/>
      <c r="D445" s="46">
        <f>D444*4/G444*100</f>
        <v>10.464135021097047</v>
      </c>
      <c r="E445" s="47">
        <f>E444*9/G444*100</f>
        <v>34.32911392405063</v>
      </c>
      <c r="F445" s="47">
        <f>F444*4/G444*100</f>
        <v>55.29113924050634</v>
      </c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.75">
      <c r="A446" s="33"/>
      <c r="B446" s="36"/>
      <c r="C446" s="35"/>
      <c r="D446" s="39"/>
      <c r="E446" s="40"/>
      <c r="F446" s="40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5.75">
      <c r="A447" s="33"/>
      <c r="B447" s="36"/>
      <c r="C447" s="35"/>
      <c r="D447" s="39"/>
      <c r="E447" s="40"/>
      <c r="F447" s="40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9.5" thickBot="1">
      <c r="A448" s="48"/>
      <c r="B448" s="49" t="s">
        <v>31</v>
      </c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1:15" ht="17.25" customHeight="1" thickBot="1">
      <c r="A449" s="19">
        <v>45</v>
      </c>
      <c r="B449" s="14" t="s">
        <v>113</v>
      </c>
      <c r="C449" s="18">
        <v>60</v>
      </c>
      <c r="D449" s="18">
        <v>0.8</v>
      </c>
      <c r="E449" s="18">
        <v>6.1</v>
      </c>
      <c r="F449" s="18">
        <v>4.5</v>
      </c>
      <c r="G449" s="18">
        <v>75.6</v>
      </c>
      <c r="H449" s="18">
        <v>0.1</v>
      </c>
      <c r="I449" s="18">
        <v>16.7</v>
      </c>
      <c r="J449" s="18">
        <v>0.05</v>
      </c>
      <c r="K449" s="18">
        <v>2.9</v>
      </c>
      <c r="L449" s="18">
        <v>101</v>
      </c>
      <c r="M449" s="18">
        <v>33.3</v>
      </c>
      <c r="N449" s="18">
        <v>121.67</v>
      </c>
      <c r="O449" s="18">
        <v>0.6</v>
      </c>
    </row>
    <row r="450" spans="1:15" ht="16.5" thickBot="1">
      <c r="A450" s="10">
        <v>134</v>
      </c>
      <c r="B450" s="14" t="s">
        <v>93</v>
      </c>
      <c r="C450" s="18">
        <v>200</v>
      </c>
      <c r="D450" s="18">
        <v>9.7</v>
      </c>
      <c r="E450" s="18">
        <v>7.1</v>
      </c>
      <c r="F450" s="18">
        <v>16.9</v>
      </c>
      <c r="G450" s="18">
        <v>170.3</v>
      </c>
      <c r="H450" s="18">
        <v>0.04</v>
      </c>
      <c r="I450" s="18">
        <v>7.3</v>
      </c>
      <c r="J450" s="18">
        <v>0</v>
      </c>
      <c r="K450" s="18">
        <v>0</v>
      </c>
      <c r="L450" s="18">
        <v>53.5</v>
      </c>
      <c r="M450" s="18">
        <v>18</v>
      </c>
      <c r="N450" s="18">
        <v>115</v>
      </c>
      <c r="O450" s="18">
        <v>0.8</v>
      </c>
    </row>
    <row r="451" spans="1:15" ht="16.5" thickBot="1">
      <c r="A451" s="27" t="s">
        <v>23</v>
      </c>
      <c r="B451" s="14" t="s">
        <v>76</v>
      </c>
      <c r="C451" s="18" t="s">
        <v>39</v>
      </c>
      <c r="D451" s="18">
        <v>5.6</v>
      </c>
      <c r="E451" s="18">
        <v>5.8</v>
      </c>
      <c r="F451" s="18">
        <v>16.3</v>
      </c>
      <c r="G451" s="18">
        <v>139.8</v>
      </c>
      <c r="H451" s="18">
        <v>0.2</v>
      </c>
      <c r="I451" s="18">
        <v>0</v>
      </c>
      <c r="J451" s="18">
        <v>0.06</v>
      </c>
      <c r="K451" s="18">
        <v>0.3</v>
      </c>
      <c r="L451" s="18">
        <v>88</v>
      </c>
      <c r="M451" s="18">
        <v>9</v>
      </c>
      <c r="N451" s="18">
        <v>173</v>
      </c>
      <c r="O451" s="18">
        <v>0</v>
      </c>
    </row>
    <row r="452" spans="1:15" ht="16.5" thickBot="1">
      <c r="A452" s="12">
        <v>429</v>
      </c>
      <c r="B452" s="13" t="s">
        <v>2</v>
      </c>
      <c r="C452" s="7">
        <v>150</v>
      </c>
      <c r="D452" s="7">
        <v>6.2</v>
      </c>
      <c r="E452" s="7">
        <v>7.4</v>
      </c>
      <c r="F452" s="7">
        <v>25.8</v>
      </c>
      <c r="G452" s="7">
        <v>194.6</v>
      </c>
      <c r="H452" s="7">
        <v>0.02</v>
      </c>
      <c r="I452" s="7">
        <v>0.89</v>
      </c>
      <c r="J452" s="7">
        <v>0.05</v>
      </c>
      <c r="K452" s="7">
        <v>1</v>
      </c>
      <c r="L452" s="7">
        <v>79.6</v>
      </c>
      <c r="M452" s="7">
        <v>4.7</v>
      </c>
      <c r="N452" s="7">
        <v>100.4</v>
      </c>
      <c r="O452" s="7">
        <v>0.3</v>
      </c>
    </row>
    <row r="453" spans="1:15" ht="16.5" thickBot="1">
      <c r="A453" s="12">
        <v>493</v>
      </c>
      <c r="B453" s="13" t="s">
        <v>69</v>
      </c>
      <c r="C453" s="12">
        <v>200</v>
      </c>
      <c r="D453" s="13">
        <v>0.2</v>
      </c>
      <c r="E453" s="12">
        <v>0</v>
      </c>
      <c r="F453" s="13">
        <v>15.1</v>
      </c>
      <c r="G453" s="12">
        <v>61.2</v>
      </c>
      <c r="H453" s="13">
        <v>0.02</v>
      </c>
      <c r="I453" s="12">
        <v>0.8</v>
      </c>
      <c r="J453" s="13">
        <v>0</v>
      </c>
      <c r="K453" s="12">
        <v>32.53</v>
      </c>
      <c r="L453" s="13">
        <v>3</v>
      </c>
      <c r="M453" s="12">
        <v>1</v>
      </c>
      <c r="N453" s="13">
        <v>0.69</v>
      </c>
      <c r="O453" s="12">
        <v>0.6</v>
      </c>
    </row>
    <row r="454" spans="1:15" ht="16.5" thickBot="1">
      <c r="A454" s="10"/>
      <c r="B454" s="14" t="s">
        <v>41</v>
      </c>
      <c r="C454" s="18">
        <v>45</v>
      </c>
      <c r="D454" s="7">
        <v>2.9</v>
      </c>
      <c r="E454" s="7">
        <v>3.3</v>
      </c>
      <c r="F454" s="7">
        <v>24.6</v>
      </c>
      <c r="G454" s="7">
        <v>139.7</v>
      </c>
      <c r="H454" s="7">
        <v>0.1</v>
      </c>
      <c r="I454" s="7">
        <v>0</v>
      </c>
      <c r="J454" s="7">
        <v>0</v>
      </c>
      <c r="K454" s="7">
        <v>0.8</v>
      </c>
      <c r="L454" s="7">
        <v>20</v>
      </c>
      <c r="M454" s="7">
        <v>22.4</v>
      </c>
      <c r="N454" s="7">
        <v>97.2</v>
      </c>
      <c r="O454" s="7">
        <v>1.8</v>
      </c>
    </row>
    <row r="455" spans="1:15" ht="16.5" thickBot="1">
      <c r="A455" s="10"/>
      <c r="B455" s="5" t="s">
        <v>107</v>
      </c>
      <c r="C455" s="18">
        <v>745</v>
      </c>
      <c r="D455" s="37">
        <f aca="true" t="shared" si="34" ref="D455:O455">SUM(D449:D454)</f>
        <v>25.4</v>
      </c>
      <c r="E455" s="37">
        <f t="shared" si="34"/>
        <v>29.7</v>
      </c>
      <c r="F455" s="37">
        <f t="shared" si="34"/>
        <v>103.19999999999999</v>
      </c>
      <c r="G455" s="37">
        <f t="shared" si="34"/>
        <v>781.2</v>
      </c>
      <c r="H455" s="37">
        <f t="shared" si="34"/>
        <v>0.4800000000000001</v>
      </c>
      <c r="I455" s="37">
        <f t="shared" si="34"/>
        <v>25.69</v>
      </c>
      <c r="J455" s="37">
        <f t="shared" si="34"/>
        <v>0.16</v>
      </c>
      <c r="K455" s="37">
        <f t="shared" si="34"/>
        <v>37.53</v>
      </c>
      <c r="L455" s="37">
        <f t="shared" si="34"/>
        <v>345.1</v>
      </c>
      <c r="M455" s="37">
        <f t="shared" si="34"/>
        <v>88.4</v>
      </c>
      <c r="N455" s="37">
        <f t="shared" si="34"/>
        <v>607.96</v>
      </c>
      <c r="O455" s="37">
        <f t="shared" si="34"/>
        <v>4.1</v>
      </c>
    </row>
    <row r="456" spans="1:15" ht="16.5" thickBot="1">
      <c r="A456" s="21"/>
      <c r="B456" s="44" t="s">
        <v>36</v>
      </c>
      <c r="C456" s="9"/>
      <c r="D456" s="46">
        <f>D455*4/G455*100</f>
        <v>13.00563236047107</v>
      </c>
      <c r="E456" s="47">
        <f>E455*9/G455*100</f>
        <v>34.21658986175115</v>
      </c>
      <c r="F456" s="47">
        <f>F455*4/G455*100</f>
        <v>52.84178187403993</v>
      </c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.75">
      <c r="A457" s="33"/>
      <c r="B457" s="36"/>
      <c r="C457" s="35"/>
      <c r="D457" s="39"/>
      <c r="E457" s="40"/>
      <c r="F457" s="40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5.75">
      <c r="A458" s="33"/>
      <c r="B458" s="36"/>
      <c r="C458" s="35"/>
      <c r="D458" s="39"/>
      <c r="E458" s="40"/>
      <c r="F458" s="40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6.5" thickBot="1">
      <c r="A459" s="53"/>
      <c r="B459" s="54" t="s">
        <v>29</v>
      </c>
      <c r="C459" s="56">
        <f>C455+C444</f>
        <v>1275</v>
      </c>
      <c r="D459" s="58">
        <f>D455+D444</f>
        <v>40.9</v>
      </c>
      <c r="E459" s="58">
        <f>E455+E444</f>
        <v>52.3</v>
      </c>
      <c r="F459" s="58">
        <f>F455+F444</f>
        <v>185.1</v>
      </c>
      <c r="G459" s="58" t="s">
        <v>72</v>
      </c>
      <c r="H459" s="58">
        <f aca="true" t="shared" si="35" ref="H459:O459">H455+H444</f>
        <v>0.8400000000000001</v>
      </c>
      <c r="I459" s="58">
        <f t="shared" si="35"/>
        <v>27.880000000000003</v>
      </c>
      <c r="J459" s="58">
        <f t="shared" si="35"/>
        <v>0.29000000000000004</v>
      </c>
      <c r="K459" s="58">
        <f t="shared" si="35"/>
        <v>39.63</v>
      </c>
      <c r="L459" s="58">
        <f t="shared" si="35"/>
        <v>658.7</v>
      </c>
      <c r="M459" s="58">
        <f t="shared" si="35"/>
        <v>138.5</v>
      </c>
      <c r="N459" s="58">
        <f t="shared" si="35"/>
        <v>1098.56</v>
      </c>
      <c r="O459" s="58">
        <f t="shared" si="35"/>
        <v>6.209999999999999</v>
      </c>
    </row>
    <row r="460" spans="1:6" ht="16.5" thickBot="1">
      <c r="A460" s="28"/>
      <c r="B460" s="16" t="s">
        <v>36</v>
      </c>
      <c r="C460" s="17" t="s">
        <v>37</v>
      </c>
      <c r="D460" s="38"/>
      <c r="E460" s="26"/>
      <c r="F460" s="26"/>
    </row>
    <row r="461" spans="1:6" ht="15.75">
      <c r="A461" s="33"/>
      <c r="B461" s="36"/>
      <c r="C461" s="35"/>
      <c r="D461" s="39"/>
      <c r="E461" s="40"/>
      <c r="F461" s="40"/>
    </row>
    <row r="462" spans="1:6" ht="15.75">
      <c r="A462" s="33"/>
      <c r="B462" s="36"/>
      <c r="C462" s="35"/>
      <c r="D462" s="39"/>
      <c r="E462" s="40"/>
      <c r="F462" s="40"/>
    </row>
    <row r="463" spans="1:6" ht="15.75">
      <c r="A463" s="33"/>
      <c r="B463" s="36"/>
      <c r="C463" s="35"/>
      <c r="D463" s="39"/>
      <c r="E463" s="40"/>
      <c r="F463" s="40"/>
    </row>
    <row r="464" spans="1:6" ht="15.75">
      <c r="A464" s="33"/>
      <c r="B464" s="36"/>
      <c r="C464" s="35"/>
      <c r="D464" s="39"/>
      <c r="E464" s="40"/>
      <c r="F464" s="40"/>
    </row>
    <row r="465" spans="1:6" ht="15.75">
      <c r="A465" s="33"/>
      <c r="B465" s="36"/>
      <c r="C465" s="35"/>
      <c r="D465" s="39"/>
      <c r="E465" s="40"/>
      <c r="F465" s="40"/>
    </row>
    <row r="466" spans="1:6" ht="15.75">
      <c r="A466" s="33"/>
      <c r="B466" s="36"/>
      <c r="C466" s="35"/>
      <c r="D466" s="39"/>
      <c r="E466" s="40"/>
      <c r="F466" s="40"/>
    </row>
    <row r="467" spans="1:6" ht="15.75">
      <c r="A467" s="33"/>
      <c r="B467" s="36"/>
      <c r="C467" s="35"/>
      <c r="D467" s="39"/>
      <c r="E467" s="40"/>
      <c r="F467" s="40"/>
    </row>
    <row r="468" spans="1:6" ht="15.75">
      <c r="A468" s="33"/>
      <c r="B468" s="36"/>
      <c r="C468" s="35"/>
      <c r="D468" s="39"/>
      <c r="E468" s="40"/>
      <c r="F468" s="40"/>
    </row>
    <row r="469" spans="1:6" ht="15.75">
      <c r="A469" s="33"/>
      <c r="B469" s="36"/>
      <c r="C469" s="35"/>
      <c r="D469" s="39"/>
      <c r="E469" s="40"/>
      <c r="F469" s="40"/>
    </row>
    <row r="470" spans="1:6" ht="15.75">
      <c r="A470" s="33"/>
      <c r="B470" s="36"/>
      <c r="C470" s="35"/>
      <c r="D470" s="39"/>
      <c r="E470" s="40"/>
      <c r="F470" s="40"/>
    </row>
    <row r="471" spans="1:6" ht="15.75">
      <c r="A471" s="33"/>
      <c r="B471" s="36"/>
      <c r="C471" s="35"/>
      <c r="D471" s="39"/>
      <c r="E471" s="40"/>
      <c r="F471" s="40"/>
    </row>
    <row r="472" spans="1:6" ht="15.75">
      <c r="A472" s="33"/>
      <c r="B472" s="36"/>
      <c r="C472" s="35"/>
      <c r="D472" s="39"/>
      <c r="E472" s="40"/>
      <c r="F472" s="40"/>
    </row>
    <row r="473" spans="1:6" ht="15.75">
      <c r="A473" s="33"/>
      <c r="B473" s="36"/>
      <c r="C473" s="35"/>
      <c r="D473" s="39"/>
      <c r="E473" s="40"/>
      <c r="F473" s="40"/>
    </row>
    <row r="474" ht="13.5" thickBot="1"/>
    <row r="475" spans="1:15" ht="15.75">
      <c r="A475" s="23" t="s">
        <v>0</v>
      </c>
      <c r="B475" s="24" t="s">
        <v>5</v>
      </c>
      <c r="C475" s="90" t="s">
        <v>27</v>
      </c>
      <c r="D475" s="24" t="s">
        <v>7</v>
      </c>
      <c r="E475" s="24" t="s">
        <v>8</v>
      </c>
      <c r="F475" s="24" t="s">
        <v>9</v>
      </c>
      <c r="G475" s="24" t="s">
        <v>3</v>
      </c>
      <c r="H475" s="90" t="s">
        <v>10</v>
      </c>
      <c r="I475" s="24" t="s">
        <v>11</v>
      </c>
      <c r="J475" s="24" t="s">
        <v>12</v>
      </c>
      <c r="K475" s="24" t="s">
        <v>13</v>
      </c>
      <c r="L475" s="24" t="s">
        <v>14</v>
      </c>
      <c r="M475" s="24" t="s">
        <v>17</v>
      </c>
      <c r="N475" s="24" t="s">
        <v>15</v>
      </c>
      <c r="O475" s="24" t="s">
        <v>16</v>
      </c>
    </row>
    <row r="476" spans="1:15" ht="16.5" thickBot="1">
      <c r="A476" s="4" t="s">
        <v>4</v>
      </c>
      <c r="B476" s="15" t="s">
        <v>6</v>
      </c>
      <c r="C476" s="91"/>
      <c r="D476" s="15"/>
      <c r="E476" s="15"/>
      <c r="F476" s="15"/>
      <c r="G476" s="15"/>
      <c r="H476" s="91"/>
      <c r="I476" s="15"/>
      <c r="J476" s="15"/>
      <c r="K476" s="15"/>
      <c r="L476" s="15"/>
      <c r="M476" s="15"/>
      <c r="N476" s="15"/>
      <c r="O476" s="15"/>
    </row>
    <row r="477" spans="1:15" ht="15" customHeight="1" thickBot="1">
      <c r="A477" s="1"/>
      <c r="B477" s="15" t="s">
        <v>44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6.5" customHeight="1" thickBot="1">
      <c r="A478" s="3"/>
      <c r="B478" s="15" t="s">
        <v>33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6.5" thickBot="1">
      <c r="A479" s="27" t="s">
        <v>23</v>
      </c>
      <c r="B479" s="14" t="s">
        <v>78</v>
      </c>
      <c r="C479" s="18" t="s">
        <v>39</v>
      </c>
      <c r="D479" s="37">
        <v>5.5</v>
      </c>
      <c r="E479" s="18">
        <v>6.8</v>
      </c>
      <c r="F479" s="18">
        <v>5.3</v>
      </c>
      <c r="G479" s="18">
        <v>104.4</v>
      </c>
      <c r="H479" s="18">
        <v>0.03</v>
      </c>
      <c r="I479" s="18">
        <v>1.2</v>
      </c>
      <c r="J479" s="18">
        <v>0.05</v>
      </c>
      <c r="K479" s="18">
        <v>0.36</v>
      </c>
      <c r="L479" s="18">
        <v>130</v>
      </c>
      <c r="M479" s="18">
        <v>15</v>
      </c>
      <c r="N479" s="18">
        <v>185</v>
      </c>
      <c r="O479" s="18">
        <v>0.02</v>
      </c>
    </row>
    <row r="480" spans="1:15" ht="32.25" thickBot="1">
      <c r="A480" s="10">
        <v>248</v>
      </c>
      <c r="B480" s="14" t="s">
        <v>79</v>
      </c>
      <c r="C480" s="18">
        <v>150</v>
      </c>
      <c r="D480" s="37">
        <v>5.6</v>
      </c>
      <c r="E480" s="18">
        <v>6.1</v>
      </c>
      <c r="F480" s="18">
        <v>22.3</v>
      </c>
      <c r="G480" s="18">
        <v>166.5</v>
      </c>
      <c r="H480" s="18">
        <v>0.05</v>
      </c>
      <c r="I480" s="18">
        <v>1.25</v>
      </c>
      <c r="J480" s="18">
        <v>0.06</v>
      </c>
      <c r="K480" s="18">
        <v>0.03</v>
      </c>
      <c r="L480" s="18">
        <v>135.75</v>
      </c>
      <c r="M480" s="18">
        <v>30.6</v>
      </c>
      <c r="N480" s="18">
        <v>220</v>
      </c>
      <c r="O480" s="18">
        <v>0.39</v>
      </c>
    </row>
    <row r="481" spans="1:15" ht="16.5" thickBot="1">
      <c r="A481" s="10">
        <v>494</v>
      </c>
      <c r="B481" s="11" t="s">
        <v>49</v>
      </c>
      <c r="C481" s="7">
        <v>200</v>
      </c>
      <c r="D481" s="7">
        <v>1</v>
      </c>
      <c r="E481" s="7">
        <v>0.2</v>
      </c>
      <c r="F481" s="7">
        <v>19.8</v>
      </c>
      <c r="G481" s="7">
        <v>85</v>
      </c>
      <c r="H481" s="7">
        <v>0.03</v>
      </c>
      <c r="I481" s="7">
        <v>2.4</v>
      </c>
      <c r="J481" s="7">
        <v>0.03</v>
      </c>
      <c r="K481" s="7">
        <v>0</v>
      </c>
      <c r="L481" s="7">
        <v>148</v>
      </c>
      <c r="M481" s="7">
        <v>27</v>
      </c>
      <c r="N481" s="7">
        <v>140</v>
      </c>
      <c r="O481" s="7">
        <v>0.08</v>
      </c>
    </row>
    <row r="482" spans="1:15" ht="16.5" thickBot="1">
      <c r="A482" s="10"/>
      <c r="B482" s="14" t="s">
        <v>41</v>
      </c>
      <c r="C482" s="18">
        <v>30</v>
      </c>
      <c r="D482" s="7">
        <v>3.9</v>
      </c>
      <c r="E482" s="7">
        <v>4.4</v>
      </c>
      <c r="F482" s="7">
        <v>32.8</v>
      </c>
      <c r="G482" s="7">
        <v>186.4</v>
      </c>
      <c r="H482" s="7">
        <v>0.12</v>
      </c>
      <c r="I482" s="7">
        <v>0</v>
      </c>
      <c r="J482" s="7">
        <v>0</v>
      </c>
      <c r="K482" s="7">
        <v>1</v>
      </c>
      <c r="L482" s="7">
        <v>22</v>
      </c>
      <c r="M482" s="7">
        <v>24.4</v>
      </c>
      <c r="N482" s="7">
        <v>99.2</v>
      </c>
      <c r="O482" s="7">
        <v>2</v>
      </c>
    </row>
    <row r="483" spans="1:15" ht="16.5" thickBot="1">
      <c r="A483" s="10"/>
      <c r="B483" s="14" t="s">
        <v>48</v>
      </c>
      <c r="C483" s="18">
        <v>30</v>
      </c>
      <c r="D483" s="18">
        <v>0.8</v>
      </c>
      <c r="E483" s="18">
        <v>6.1</v>
      </c>
      <c r="F483" s="18">
        <v>4.5</v>
      </c>
      <c r="G483" s="18">
        <v>75.6</v>
      </c>
      <c r="H483" s="18">
        <v>0.1</v>
      </c>
      <c r="I483" s="18">
        <v>16.7</v>
      </c>
      <c r="J483" s="18">
        <v>0.05</v>
      </c>
      <c r="K483" s="18">
        <v>2.9</v>
      </c>
      <c r="L483" s="18">
        <v>101</v>
      </c>
      <c r="M483" s="18">
        <v>33.3</v>
      </c>
      <c r="N483" s="18">
        <v>121.67</v>
      </c>
      <c r="O483" s="18">
        <v>0.6</v>
      </c>
    </row>
    <row r="484" spans="1:15" ht="16.5" thickBot="1">
      <c r="A484" s="21"/>
      <c r="B484" s="14" t="s">
        <v>100</v>
      </c>
      <c r="C484" s="7">
        <v>500</v>
      </c>
      <c r="D484" s="76">
        <f aca="true" t="shared" si="36" ref="D484:O484">SUM(D479:D482)</f>
        <v>16</v>
      </c>
      <c r="E484" s="17">
        <f t="shared" si="36"/>
        <v>17.5</v>
      </c>
      <c r="F484" s="17">
        <f t="shared" si="36"/>
        <v>80.2</v>
      </c>
      <c r="G484" s="17">
        <f t="shared" si="36"/>
        <v>542.3</v>
      </c>
      <c r="H484" s="17">
        <f t="shared" si="36"/>
        <v>0.22999999999999998</v>
      </c>
      <c r="I484" s="17">
        <f t="shared" si="36"/>
        <v>4.85</v>
      </c>
      <c r="J484" s="17">
        <f t="shared" si="36"/>
        <v>0.14</v>
      </c>
      <c r="K484" s="17">
        <f t="shared" si="36"/>
        <v>1.3900000000000001</v>
      </c>
      <c r="L484" s="17">
        <f t="shared" si="36"/>
        <v>435.75</v>
      </c>
      <c r="M484" s="17">
        <f t="shared" si="36"/>
        <v>97</v>
      </c>
      <c r="N484" s="17">
        <f t="shared" si="36"/>
        <v>644.2</v>
      </c>
      <c r="O484" s="17">
        <f t="shared" si="36"/>
        <v>2.49</v>
      </c>
    </row>
    <row r="485" spans="1:15" ht="15.75">
      <c r="A485" s="43"/>
      <c r="B485" s="44" t="s">
        <v>36</v>
      </c>
      <c r="C485" s="45" t="s">
        <v>37</v>
      </c>
      <c r="D485" s="46">
        <f>D484*4/G484*100</f>
        <v>11.801585838096996</v>
      </c>
      <c r="E485" s="47">
        <f>E484*9/G484*100</f>
        <v>29.042965148441823</v>
      </c>
      <c r="F485" s="47">
        <f>F484*4/G484*100</f>
        <v>59.155449013461194</v>
      </c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1:15" ht="15.75">
      <c r="A486" s="33"/>
      <c r="B486" s="36"/>
      <c r="C486" s="35"/>
      <c r="D486" s="39"/>
      <c r="E486" s="40"/>
      <c r="F486" s="40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5.75">
      <c r="A487" s="33"/>
      <c r="B487" s="36"/>
      <c r="C487" s="35"/>
      <c r="D487" s="39"/>
      <c r="E487" s="40"/>
      <c r="F487" s="40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9.5" thickBot="1">
      <c r="A488" s="48"/>
      <c r="B488" s="49" t="s">
        <v>34</v>
      </c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</row>
    <row r="489" spans="1:15" ht="16.5" thickBot="1">
      <c r="A489" s="19">
        <v>145</v>
      </c>
      <c r="B489" s="14" t="s">
        <v>118</v>
      </c>
      <c r="C489" s="18">
        <v>60</v>
      </c>
      <c r="D489" s="18">
        <v>0.8</v>
      </c>
      <c r="E489" s="18">
        <v>6.1</v>
      </c>
      <c r="F489" s="18">
        <v>4</v>
      </c>
      <c r="G489" s="18">
        <v>73.8</v>
      </c>
      <c r="H489" s="18">
        <v>0.1</v>
      </c>
      <c r="I489" s="18">
        <v>16.7</v>
      </c>
      <c r="J489" s="18">
        <v>0.05</v>
      </c>
      <c r="K489" s="18">
        <v>2.9</v>
      </c>
      <c r="L489" s="18">
        <v>101</v>
      </c>
      <c r="M489" s="18">
        <v>33.3</v>
      </c>
      <c r="N489" s="18">
        <v>121.67</v>
      </c>
      <c r="O489" s="18">
        <v>0.6</v>
      </c>
    </row>
    <row r="490" spans="1:15" ht="18" customHeight="1" thickBot="1">
      <c r="A490" s="10">
        <v>144</v>
      </c>
      <c r="B490" s="14" t="s">
        <v>80</v>
      </c>
      <c r="C490" s="18">
        <v>200</v>
      </c>
      <c r="D490" s="37">
        <v>6.4</v>
      </c>
      <c r="E490" s="18">
        <v>5.6</v>
      </c>
      <c r="F490" s="18">
        <v>24.7</v>
      </c>
      <c r="G490" s="18">
        <v>174.8</v>
      </c>
      <c r="H490" s="18">
        <v>0.18</v>
      </c>
      <c r="I490" s="7">
        <v>4.4</v>
      </c>
      <c r="J490" s="18">
        <v>0.08</v>
      </c>
      <c r="K490" s="18">
        <v>1.6</v>
      </c>
      <c r="L490" s="18">
        <v>88.9</v>
      </c>
      <c r="M490" s="18">
        <v>26</v>
      </c>
      <c r="N490" s="18">
        <v>140</v>
      </c>
      <c r="O490" s="18">
        <v>0</v>
      </c>
    </row>
    <row r="491" spans="1:15" ht="16.5" thickBot="1">
      <c r="A491" s="27" t="s">
        <v>23</v>
      </c>
      <c r="B491" s="14" t="s">
        <v>78</v>
      </c>
      <c r="C491" s="18" t="s">
        <v>39</v>
      </c>
      <c r="D491" s="37">
        <v>5.5</v>
      </c>
      <c r="E491" s="18">
        <v>6.8</v>
      </c>
      <c r="F491" s="18">
        <v>5.3</v>
      </c>
      <c r="G491" s="18">
        <v>104.4</v>
      </c>
      <c r="H491" s="18">
        <v>0.03</v>
      </c>
      <c r="I491" s="18">
        <v>1.2</v>
      </c>
      <c r="J491" s="18">
        <v>0.05</v>
      </c>
      <c r="K491" s="18">
        <v>0.36</v>
      </c>
      <c r="L491" s="18">
        <v>130</v>
      </c>
      <c r="M491" s="18">
        <v>15</v>
      </c>
      <c r="N491" s="18">
        <v>185</v>
      </c>
      <c r="O491" s="18">
        <v>0.02</v>
      </c>
    </row>
    <row r="492" spans="1:15" ht="32.25" thickBot="1">
      <c r="A492" s="10">
        <v>297</v>
      </c>
      <c r="B492" s="14" t="s">
        <v>79</v>
      </c>
      <c r="C492" s="18">
        <v>150</v>
      </c>
      <c r="D492" s="37">
        <v>5.6</v>
      </c>
      <c r="E492" s="18">
        <v>6.1</v>
      </c>
      <c r="F492" s="18">
        <v>22.3</v>
      </c>
      <c r="G492" s="18">
        <v>166.5</v>
      </c>
      <c r="H492" s="18">
        <v>0.05</v>
      </c>
      <c r="I492" s="18">
        <v>1.25</v>
      </c>
      <c r="J492" s="18">
        <v>0.06</v>
      </c>
      <c r="K492" s="18">
        <v>0.03</v>
      </c>
      <c r="L492" s="18">
        <v>135.75</v>
      </c>
      <c r="M492" s="18">
        <v>30.6</v>
      </c>
      <c r="N492" s="18">
        <v>220</v>
      </c>
      <c r="O492" s="18">
        <v>0.39</v>
      </c>
    </row>
    <row r="493" spans="1:15" ht="16.5" thickBot="1">
      <c r="A493" s="10" t="s">
        <v>23</v>
      </c>
      <c r="B493" s="11" t="s">
        <v>19</v>
      </c>
      <c r="C493" s="7">
        <v>200</v>
      </c>
      <c r="D493" s="7">
        <v>0</v>
      </c>
      <c r="E493" s="7">
        <v>0</v>
      </c>
      <c r="F493" s="7">
        <v>10.7</v>
      </c>
      <c r="G493" s="7">
        <v>42.8</v>
      </c>
      <c r="H493" s="7">
        <v>0.04</v>
      </c>
      <c r="I493" s="7">
        <v>1.3</v>
      </c>
      <c r="J493" s="7">
        <v>0.02</v>
      </c>
      <c r="K493" s="7">
        <v>0</v>
      </c>
      <c r="L493" s="7">
        <v>126</v>
      </c>
      <c r="M493" s="7">
        <v>14</v>
      </c>
      <c r="N493" s="7">
        <v>120</v>
      </c>
      <c r="O493" s="7">
        <v>0.01</v>
      </c>
    </row>
    <row r="494" spans="1:15" ht="16.5" thickBot="1">
      <c r="A494" s="10"/>
      <c r="B494" s="14" t="s">
        <v>41</v>
      </c>
      <c r="C494" s="18">
        <v>45</v>
      </c>
      <c r="D494" s="7">
        <v>3.9</v>
      </c>
      <c r="E494" s="7">
        <v>4.4</v>
      </c>
      <c r="F494" s="7">
        <v>32.8</v>
      </c>
      <c r="G494" s="7">
        <v>186.4</v>
      </c>
      <c r="H494" s="7">
        <v>0.12</v>
      </c>
      <c r="I494" s="7">
        <v>0</v>
      </c>
      <c r="J494" s="7">
        <v>0</v>
      </c>
      <c r="K494" s="7">
        <v>1</v>
      </c>
      <c r="L494" s="7">
        <v>22</v>
      </c>
      <c r="M494" s="7">
        <v>24.4</v>
      </c>
      <c r="N494" s="7">
        <v>99.2</v>
      </c>
      <c r="O494" s="7">
        <v>2</v>
      </c>
    </row>
    <row r="495" spans="1:15" ht="16.5" thickBot="1">
      <c r="A495" s="21"/>
      <c r="B495" s="5" t="s">
        <v>107</v>
      </c>
      <c r="C495" s="7">
        <v>745</v>
      </c>
      <c r="D495" s="41">
        <f aca="true" t="shared" si="37" ref="D495:K495">D494+D493+D492+D491+D490+D489</f>
        <v>22.2</v>
      </c>
      <c r="E495" s="8">
        <f t="shared" si="37"/>
        <v>29</v>
      </c>
      <c r="F495" s="8">
        <f t="shared" si="37"/>
        <v>99.8</v>
      </c>
      <c r="G495" s="8">
        <f t="shared" si="37"/>
        <v>748.7</v>
      </c>
      <c r="H495" s="6">
        <f t="shared" si="37"/>
        <v>0.52</v>
      </c>
      <c r="I495" s="8">
        <f t="shared" si="37"/>
        <v>24.85</v>
      </c>
      <c r="J495" s="8">
        <f t="shared" si="37"/>
        <v>0.26</v>
      </c>
      <c r="K495" s="8">
        <f t="shared" si="37"/>
        <v>5.890000000000001</v>
      </c>
      <c r="L495" s="8">
        <f>L489+L490+L491+L492+L493+L494</f>
        <v>603.65</v>
      </c>
      <c r="M495" s="8">
        <f>M489+M490+M491+M492+M493+M494</f>
        <v>143.3</v>
      </c>
      <c r="N495" s="8">
        <f>N489+N490+N491+N492+N493+N494</f>
        <v>885.8700000000001</v>
      </c>
      <c r="O495" s="8">
        <f>O494+O493+O492+O491+O490+O489</f>
        <v>3.02</v>
      </c>
    </row>
    <row r="496" spans="1:15" ht="15.75">
      <c r="A496" s="43"/>
      <c r="B496" s="44" t="s">
        <v>36</v>
      </c>
      <c r="C496" s="45" t="s">
        <v>37</v>
      </c>
      <c r="D496" s="46">
        <f>D495*4/G495*100</f>
        <v>11.860558301055162</v>
      </c>
      <c r="E496" s="47">
        <f>E495*9/G495*100</f>
        <v>34.860424736209424</v>
      </c>
      <c r="F496" s="47">
        <f>F495*4/G495*100</f>
        <v>53.319086416455185</v>
      </c>
      <c r="G496" s="45"/>
      <c r="H496" s="45"/>
      <c r="I496" s="45"/>
      <c r="J496" s="45"/>
      <c r="K496" s="45"/>
      <c r="L496" s="45"/>
      <c r="M496" s="45"/>
      <c r="N496" s="45"/>
      <c r="O496" s="45"/>
    </row>
    <row r="497" spans="1:15" ht="15.75">
      <c r="A497" s="33"/>
      <c r="B497" s="36"/>
      <c r="C497" s="35"/>
      <c r="D497" s="39"/>
      <c r="E497" s="40"/>
      <c r="F497" s="40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5.75">
      <c r="A498" s="33"/>
      <c r="B498" s="36"/>
      <c r="C498" s="35"/>
      <c r="D498" s="39"/>
      <c r="E498" s="40"/>
      <c r="F498" s="40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6.5" thickBot="1">
      <c r="A499" s="53"/>
      <c r="B499" s="54" t="s">
        <v>29</v>
      </c>
      <c r="C499" s="56">
        <f aca="true" t="shared" si="38" ref="C499:H499">C495+C484</f>
        <v>1245</v>
      </c>
      <c r="D499" s="58">
        <f t="shared" si="38"/>
        <v>38.2</v>
      </c>
      <c r="E499" s="58">
        <f t="shared" si="38"/>
        <v>46.5</v>
      </c>
      <c r="F499" s="73">
        <f t="shared" si="38"/>
        <v>180</v>
      </c>
      <c r="G499" s="56">
        <f t="shared" si="38"/>
        <v>1291</v>
      </c>
      <c r="H499" s="58">
        <f t="shared" si="38"/>
        <v>0.75</v>
      </c>
      <c r="I499" s="58">
        <f aca="true" t="shared" si="39" ref="I499:O499">I495+I484</f>
        <v>29.700000000000003</v>
      </c>
      <c r="J499" s="58">
        <f t="shared" si="39"/>
        <v>0.4</v>
      </c>
      <c r="K499" s="58">
        <f t="shared" si="39"/>
        <v>7.280000000000001</v>
      </c>
      <c r="L499" s="58">
        <f t="shared" si="39"/>
        <v>1039.4</v>
      </c>
      <c r="M499" s="58">
        <f t="shared" si="39"/>
        <v>240.3</v>
      </c>
      <c r="N499" s="56">
        <f t="shared" si="39"/>
        <v>1530.0700000000002</v>
      </c>
      <c r="O499" s="56">
        <f t="shared" si="39"/>
        <v>5.51</v>
      </c>
    </row>
    <row r="500" spans="1:6" ht="16.5" thickBot="1">
      <c r="A500" s="28"/>
      <c r="B500" s="16" t="s">
        <v>36</v>
      </c>
      <c r="C500" s="17" t="s">
        <v>37</v>
      </c>
      <c r="D500" s="38">
        <f>D499*4/G499*100</f>
        <v>11.835786212238576</v>
      </c>
      <c r="E500" s="26">
        <f>E499*9/G499*100</f>
        <v>32.41673121611154</v>
      </c>
      <c r="F500" s="26">
        <f>F499*4/G499*100</f>
        <v>55.770720371804806</v>
      </c>
    </row>
    <row r="501" spans="1:6" ht="15.75">
      <c r="A501" s="33"/>
      <c r="B501" s="36"/>
      <c r="C501" s="35"/>
      <c r="D501" s="39"/>
      <c r="E501" s="40"/>
      <c r="F501" s="40"/>
    </row>
    <row r="502" spans="1:6" ht="15.75">
      <c r="A502" s="33"/>
      <c r="B502" s="36"/>
      <c r="C502" s="35"/>
      <c r="D502" s="39"/>
      <c r="E502" s="40"/>
      <c r="F502" s="40"/>
    </row>
    <row r="503" spans="1:6" ht="15.75">
      <c r="A503" s="33"/>
      <c r="B503" s="36"/>
      <c r="C503" s="35"/>
      <c r="D503" s="39"/>
      <c r="E503" s="40"/>
      <c r="F503" s="40"/>
    </row>
    <row r="504" spans="1:6" ht="15.75">
      <c r="A504" s="33"/>
      <c r="B504" s="36"/>
      <c r="C504" s="35"/>
      <c r="D504" s="39"/>
      <c r="E504" s="40"/>
      <c r="F504" s="40"/>
    </row>
    <row r="505" spans="1:6" ht="15.75">
      <c r="A505" s="33"/>
      <c r="B505" s="36"/>
      <c r="C505" s="35"/>
      <c r="D505" s="39"/>
      <c r="E505" s="40"/>
      <c r="F505" s="40"/>
    </row>
    <row r="506" spans="1:6" ht="15.75">
      <c r="A506" s="33"/>
      <c r="B506" s="36"/>
      <c r="C506" s="35"/>
      <c r="D506" s="39"/>
      <c r="E506" s="40"/>
      <c r="F506" s="40"/>
    </row>
    <row r="507" spans="1:6" ht="15.75">
      <c r="A507" s="33"/>
      <c r="B507" s="36"/>
      <c r="C507" s="35"/>
      <c r="D507" s="39"/>
      <c r="E507" s="40"/>
      <c r="F507" s="40"/>
    </row>
    <row r="508" spans="1:6" ht="15.75">
      <c r="A508" s="33"/>
      <c r="B508" s="36"/>
      <c r="C508" s="35"/>
      <c r="D508" s="39"/>
      <c r="E508" s="40"/>
      <c r="F508" s="40"/>
    </row>
    <row r="509" spans="1:6" ht="15.75">
      <c r="A509" s="33"/>
      <c r="B509" s="36"/>
      <c r="C509" s="35"/>
      <c r="D509" s="39"/>
      <c r="E509" s="40"/>
      <c r="F509" s="40"/>
    </row>
    <row r="510" spans="1:6" ht="15.75">
      <c r="A510" s="33"/>
      <c r="B510" s="36"/>
      <c r="C510" s="35"/>
      <c r="D510" s="39"/>
      <c r="E510" s="40"/>
      <c r="F510" s="40"/>
    </row>
    <row r="511" spans="1:6" ht="15.75">
      <c r="A511" s="33"/>
      <c r="B511" s="36"/>
      <c r="C511" s="35"/>
      <c r="D511" s="39"/>
      <c r="E511" s="40"/>
      <c r="F511" s="40"/>
    </row>
    <row r="512" spans="1:6" ht="16.5" thickBot="1">
      <c r="A512" s="33"/>
      <c r="B512" s="36"/>
      <c r="C512" s="35"/>
      <c r="D512" s="39"/>
      <c r="E512" s="40"/>
      <c r="F512" s="40"/>
    </row>
    <row r="513" spans="1:15" ht="15.75">
      <c r="A513" s="23" t="s">
        <v>0</v>
      </c>
      <c r="B513" s="24" t="s">
        <v>5</v>
      </c>
      <c r="C513" s="90" t="s">
        <v>27</v>
      </c>
      <c r="D513" s="24" t="s">
        <v>7</v>
      </c>
      <c r="E513" s="24" t="s">
        <v>8</v>
      </c>
      <c r="F513" s="24" t="s">
        <v>9</v>
      </c>
      <c r="G513" s="24" t="s">
        <v>3</v>
      </c>
      <c r="H513" s="90" t="s">
        <v>10</v>
      </c>
      <c r="I513" s="24" t="s">
        <v>11</v>
      </c>
      <c r="J513" s="24" t="s">
        <v>12</v>
      </c>
      <c r="K513" s="24" t="s">
        <v>13</v>
      </c>
      <c r="L513" s="24" t="s">
        <v>14</v>
      </c>
      <c r="M513" s="24" t="s">
        <v>17</v>
      </c>
      <c r="N513" s="24" t="s">
        <v>15</v>
      </c>
      <c r="O513" s="24" t="s">
        <v>16</v>
      </c>
    </row>
    <row r="514" spans="1:15" ht="16.5" thickBot="1">
      <c r="A514" s="4" t="s">
        <v>4</v>
      </c>
      <c r="B514" s="15" t="s">
        <v>6</v>
      </c>
      <c r="C514" s="91"/>
      <c r="D514" s="15"/>
      <c r="E514" s="15"/>
      <c r="F514" s="15"/>
      <c r="G514" s="15"/>
      <c r="H514" s="91"/>
      <c r="I514" s="15"/>
      <c r="J514" s="15"/>
      <c r="K514" s="15"/>
      <c r="L514" s="15"/>
      <c r="M514" s="15"/>
      <c r="N514" s="15"/>
      <c r="O514" s="15"/>
    </row>
    <row r="515" spans="1:15" ht="19.5" thickBot="1">
      <c r="A515" s="1"/>
      <c r="B515" s="15" t="s">
        <v>63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9.5" thickBot="1">
      <c r="A516" s="3"/>
      <c r="B516" s="15" t="s">
        <v>32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6.5" thickBot="1">
      <c r="A517" s="19" t="s">
        <v>23</v>
      </c>
      <c r="B517" s="14" t="s">
        <v>115</v>
      </c>
      <c r="C517" s="18">
        <v>60</v>
      </c>
      <c r="D517" s="18">
        <v>0.8</v>
      </c>
      <c r="E517" s="18">
        <v>6.1</v>
      </c>
      <c r="F517" s="18">
        <v>3.7</v>
      </c>
      <c r="G517" s="18">
        <v>72.6</v>
      </c>
      <c r="H517" s="18">
        <v>0.1</v>
      </c>
      <c r="I517" s="18">
        <v>16.7</v>
      </c>
      <c r="J517" s="18">
        <v>0.05</v>
      </c>
      <c r="K517" s="18">
        <v>2.9</v>
      </c>
      <c r="L517" s="18">
        <v>101</v>
      </c>
      <c r="M517" s="18">
        <v>33.3</v>
      </c>
      <c r="N517" s="18">
        <v>121.67</v>
      </c>
      <c r="O517" s="18">
        <v>0.6</v>
      </c>
    </row>
    <row r="518" spans="1:15" ht="16.5" thickBot="1">
      <c r="A518" s="10">
        <v>309</v>
      </c>
      <c r="B518" s="14" t="s">
        <v>43</v>
      </c>
      <c r="C518" s="18">
        <v>240</v>
      </c>
      <c r="D518" s="18">
        <v>12.2</v>
      </c>
      <c r="E518" s="18">
        <v>12.5</v>
      </c>
      <c r="F518" s="18">
        <v>31.9</v>
      </c>
      <c r="G518" s="18">
        <v>288.9</v>
      </c>
      <c r="H518" s="18">
        <v>0.12</v>
      </c>
      <c r="I518" s="18">
        <v>5.8</v>
      </c>
      <c r="J518" s="18">
        <v>0.05</v>
      </c>
      <c r="K518" s="18">
        <v>0.16</v>
      </c>
      <c r="L518" s="18">
        <v>67.88</v>
      </c>
      <c r="M518" s="18">
        <v>34.2</v>
      </c>
      <c r="N518" s="18">
        <v>115</v>
      </c>
      <c r="O518" s="18">
        <v>1.8</v>
      </c>
    </row>
    <row r="519" spans="1:16" ht="16.5" thickBot="1">
      <c r="A519" s="10">
        <v>493</v>
      </c>
      <c r="B519" s="11" t="s">
        <v>20</v>
      </c>
      <c r="C519" s="18">
        <v>200</v>
      </c>
      <c r="D519" s="7">
        <v>0.7</v>
      </c>
      <c r="E519" s="7">
        <v>0.3</v>
      </c>
      <c r="F519" s="7">
        <v>19.1</v>
      </c>
      <c r="G519" s="7">
        <v>81.9</v>
      </c>
      <c r="H519" s="7">
        <v>0</v>
      </c>
      <c r="I519" s="7">
        <v>9.8</v>
      </c>
      <c r="J519" s="7">
        <v>0</v>
      </c>
      <c r="K519" s="7">
        <v>0</v>
      </c>
      <c r="L519" s="7">
        <v>14.2</v>
      </c>
      <c r="M519" s="7">
        <v>2</v>
      </c>
      <c r="N519" s="7">
        <v>4</v>
      </c>
      <c r="O519" s="7">
        <v>0.4</v>
      </c>
      <c r="P519" s="22"/>
    </row>
    <row r="520" spans="1:16" ht="16.5" thickBot="1">
      <c r="A520" s="10"/>
      <c r="B520" s="14" t="s">
        <v>74</v>
      </c>
      <c r="C520" s="18">
        <v>30</v>
      </c>
      <c r="D520" s="7">
        <v>2.6</v>
      </c>
      <c r="E520" s="7">
        <v>2.9</v>
      </c>
      <c r="F520" s="7">
        <v>21.9</v>
      </c>
      <c r="G520" s="7">
        <v>124.2</v>
      </c>
      <c r="H520" s="7">
        <v>0.1</v>
      </c>
      <c r="I520" s="7">
        <v>0</v>
      </c>
      <c r="J520" s="7">
        <v>0</v>
      </c>
      <c r="K520" s="7">
        <v>0.8</v>
      </c>
      <c r="L520" s="7">
        <v>20</v>
      </c>
      <c r="M520" s="7">
        <v>22.4</v>
      </c>
      <c r="N520" s="7">
        <v>97.2</v>
      </c>
      <c r="O520" s="7">
        <v>1.8</v>
      </c>
      <c r="P520" s="22"/>
    </row>
    <row r="521" spans="1:16" ht="16.5" thickBot="1">
      <c r="A521" s="21"/>
      <c r="B521" s="14" t="s">
        <v>100</v>
      </c>
      <c r="C521" s="7">
        <f>SUM(C517:C520)</f>
        <v>530</v>
      </c>
      <c r="D521" s="17">
        <f aca="true" t="shared" si="40" ref="D521:O521">SUM(D517:D520)</f>
        <v>16.3</v>
      </c>
      <c r="E521" s="17">
        <f t="shared" si="40"/>
        <v>21.8</v>
      </c>
      <c r="F521" s="17">
        <f t="shared" si="40"/>
        <v>76.6</v>
      </c>
      <c r="G521" s="17">
        <f t="shared" si="40"/>
        <v>567.6</v>
      </c>
      <c r="H521" s="17">
        <f t="shared" si="40"/>
        <v>0.32</v>
      </c>
      <c r="I521" s="17">
        <f t="shared" si="40"/>
        <v>32.3</v>
      </c>
      <c r="J521" s="17">
        <f t="shared" si="40"/>
        <v>0.1</v>
      </c>
      <c r="K521" s="17">
        <f t="shared" si="40"/>
        <v>3.8600000000000003</v>
      </c>
      <c r="L521" s="17">
        <f t="shared" si="40"/>
        <v>203.07999999999998</v>
      </c>
      <c r="M521" s="17">
        <f t="shared" si="40"/>
        <v>91.9</v>
      </c>
      <c r="N521" s="17">
        <f t="shared" si="40"/>
        <v>337.87</v>
      </c>
      <c r="O521" s="17">
        <f t="shared" si="40"/>
        <v>4.6</v>
      </c>
      <c r="P521" s="20"/>
    </row>
    <row r="522" spans="1:16" ht="15.75">
      <c r="A522" s="43"/>
      <c r="B522" s="44" t="s">
        <v>36</v>
      </c>
      <c r="C522" s="45" t="s">
        <v>37</v>
      </c>
      <c r="D522" s="46">
        <f>D521*4/G521*100</f>
        <v>11.486962649753348</v>
      </c>
      <c r="E522" s="47">
        <f>E521*9/G521*100</f>
        <v>34.56659619450318</v>
      </c>
      <c r="F522" s="47">
        <f>F521*4/G521*100</f>
        <v>53.98167723749119</v>
      </c>
      <c r="G522" s="45"/>
      <c r="H522" s="45"/>
      <c r="I522" s="45"/>
      <c r="J522" s="45"/>
      <c r="K522" s="45"/>
      <c r="L522" s="45"/>
      <c r="M522" s="45"/>
      <c r="N522" s="45"/>
      <c r="O522" s="45"/>
      <c r="P522" s="20"/>
    </row>
    <row r="523" spans="1:16" ht="15.75">
      <c r="A523" s="33"/>
      <c r="B523" s="36"/>
      <c r="C523" s="35"/>
      <c r="D523" s="39"/>
      <c r="E523" s="40"/>
      <c r="F523" s="40"/>
      <c r="G523" s="35"/>
      <c r="H523" s="35"/>
      <c r="I523" s="35"/>
      <c r="J523" s="35"/>
      <c r="K523" s="35"/>
      <c r="L523" s="35"/>
      <c r="M523" s="35"/>
      <c r="N523" s="35"/>
      <c r="O523" s="35"/>
      <c r="P523" s="20"/>
    </row>
    <row r="524" spans="1:16" ht="15.75">
      <c r="A524" s="33"/>
      <c r="B524" s="36"/>
      <c r="C524" s="35"/>
      <c r="D524" s="39"/>
      <c r="E524" s="40"/>
      <c r="F524" s="40"/>
      <c r="G524" s="35"/>
      <c r="H524" s="35"/>
      <c r="I524" s="35"/>
      <c r="J524" s="35"/>
      <c r="K524" s="35"/>
      <c r="L524" s="35"/>
      <c r="M524" s="35"/>
      <c r="N524" s="35"/>
      <c r="O524" s="35"/>
      <c r="P524" s="20"/>
    </row>
    <row r="525" spans="1:15" ht="19.5" thickBot="1">
      <c r="A525" s="48"/>
      <c r="B525" s="49" t="s">
        <v>31</v>
      </c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</row>
    <row r="526" spans="1:15" ht="16.5" thickBot="1">
      <c r="A526" s="19" t="s">
        <v>23</v>
      </c>
      <c r="B526" s="14" t="s">
        <v>115</v>
      </c>
      <c r="C526" s="18">
        <v>60</v>
      </c>
      <c r="D526" s="18">
        <v>0.8</v>
      </c>
      <c r="E526" s="18">
        <v>6.1</v>
      </c>
      <c r="F526" s="18">
        <v>3.7</v>
      </c>
      <c r="G526" s="18">
        <v>72.6</v>
      </c>
      <c r="H526" s="18">
        <v>0.1</v>
      </c>
      <c r="I526" s="18">
        <v>16.7</v>
      </c>
      <c r="J526" s="18">
        <v>0.05</v>
      </c>
      <c r="K526" s="18">
        <v>2.9</v>
      </c>
      <c r="L526" s="18">
        <v>101</v>
      </c>
      <c r="M526" s="18">
        <v>33.3</v>
      </c>
      <c r="N526" s="18">
        <v>121.67</v>
      </c>
      <c r="O526" s="18">
        <v>0.6</v>
      </c>
    </row>
    <row r="527" spans="1:15" ht="16.5" thickBot="1">
      <c r="A527" s="10">
        <v>136</v>
      </c>
      <c r="B527" s="14" t="s">
        <v>81</v>
      </c>
      <c r="C527" s="18">
        <v>200</v>
      </c>
      <c r="D527" s="18">
        <v>3.6</v>
      </c>
      <c r="E527" s="18">
        <v>3.4</v>
      </c>
      <c r="F527" s="18">
        <v>13.3</v>
      </c>
      <c r="G527" s="37">
        <v>98.2</v>
      </c>
      <c r="H527" s="18">
        <v>0.23</v>
      </c>
      <c r="I527" s="18">
        <v>6.25</v>
      </c>
      <c r="J527" s="18">
        <v>0.05</v>
      </c>
      <c r="K527" s="18">
        <v>1.1</v>
      </c>
      <c r="L527" s="18">
        <v>23.84</v>
      </c>
      <c r="M527" s="18">
        <v>13.5</v>
      </c>
      <c r="N527" s="18">
        <v>139</v>
      </c>
      <c r="O527" s="18">
        <v>0.22</v>
      </c>
    </row>
    <row r="528" spans="1:15" ht="16.5" thickBot="1">
      <c r="A528" s="10">
        <v>309</v>
      </c>
      <c r="B528" s="14" t="s">
        <v>43</v>
      </c>
      <c r="C528" s="18">
        <v>240</v>
      </c>
      <c r="D528" s="18">
        <v>12.2</v>
      </c>
      <c r="E528" s="18">
        <v>12.5</v>
      </c>
      <c r="F528" s="18">
        <v>31.9</v>
      </c>
      <c r="G528" s="18">
        <v>288.9</v>
      </c>
      <c r="H528" s="18">
        <v>0.12</v>
      </c>
      <c r="I528" s="18">
        <v>5.8</v>
      </c>
      <c r="J528" s="18">
        <v>0.05</v>
      </c>
      <c r="K528" s="18">
        <v>0.16</v>
      </c>
      <c r="L528" s="18">
        <v>67.88</v>
      </c>
      <c r="M528" s="18">
        <v>34.2</v>
      </c>
      <c r="N528" s="18">
        <v>115</v>
      </c>
      <c r="O528" s="18">
        <v>1.8</v>
      </c>
    </row>
    <row r="529" spans="1:15" ht="16.5" thickBot="1">
      <c r="A529" s="12">
        <v>493</v>
      </c>
      <c r="B529" s="13" t="s">
        <v>20</v>
      </c>
      <c r="C529" s="7">
        <v>200</v>
      </c>
      <c r="D529" s="7">
        <v>0.2</v>
      </c>
      <c r="E529" s="7">
        <v>0</v>
      </c>
      <c r="F529" s="7">
        <v>15.1</v>
      </c>
      <c r="G529" s="7">
        <v>61.2</v>
      </c>
      <c r="H529" s="7">
        <v>0</v>
      </c>
      <c r="I529" s="7">
        <v>0.1</v>
      </c>
      <c r="J529" s="7">
        <v>0</v>
      </c>
      <c r="K529" s="7">
        <v>0</v>
      </c>
      <c r="L529" s="7">
        <v>11</v>
      </c>
      <c r="M529" s="7">
        <v>1</v>
      </c>
      <c r="N529" s="7">
        <v>3</v>
      </c>
      <c r="O529" s="7">
        <v>0.3</v>
      </c>
    </row>
    <row r="530" spans="1:15" ht="16.5" thickBot="1">
      <c r="A530" s="10"/>
      <c r="B530" s="14" t="s">
        <v>41</v>
      </c>
      <c r="C530" s="18">
        <v>45</v>
      </c>
      <c r="D530" s="7">
        <v>2.6</v>
      </c>
      <c r="E530" s="7">
        <v>2.9</v>
      </c>
      <c r="F530" s="7">
        <v>21.9</v>
      </c>
      <c r="G530" s="7">
        <v>124.2</v>
      </c>
      <c r="H530" s="7">
        <v>0.1</v>
      </c>
      <c r="I530" s="7">
        <v>0</v>
      </c>
      <c r="J530" s="7">
        <v>0</v>
      </c>
      <c r="K530" s="7">
        <v>0.8</v>
      </c>
      <c r="L530" s="7">
        <v>20</v>
      </c>
      <c r="M530" s="7">
        <v>22.4</v>
      </c>
      <c r="N530" s="7">
        <v>97.2</v>
      </c>
      <c r="O530" s="7">
        <v>1.8</v>
      </c>
    </row>
    <row r="531" spans="1:15" ht="16.5" thickBot="1">
      <c r="A531" s="21"/>
      <c r="B531" s="5" t="s">
        <v>107</v>
      </c>
      <c r="C531" s="7">
        <f>SUM(C526:C530)</f>
        <v>745</v>
      </c>
      <c r="D531" s="8">
        <f>SUM(D526:D530)</f>
        <v>19.400000000000002</v>
      </c>
      <c r="E531" s="8">
        <f aca="true" t="shared" si="41" ref="E531:O531">SUM(E526:E530)</f>
        <v>24.9</v>
      </c>
      <c r="F531" s="8">
        <f t="shared" si="41"/>
        <v>85.9</v>
      </c>
      <c r="G531" s="8">
        <f t="shared" si="41"/>
        <v>645.1</v>
      </c>
      <c r="H531" s="8">
        <f t="shared" si="41"/>
        <v>0.55</v>
      </c>
      <c r="I531" s="8">
        <f t="shared" si="41"/>
        <v>28.85</v>
      </c>
      <c r="J531" s="8">
        <f t="shared" si="41"/>
        <v>0.15000000000000002</v>
      </c>
      <c r="K531" s="8">
        <f t="shared" si="41"/>
        <v>4.96</v>
      </c>
      <c r="L531" s="8">
        <f t="shared" si="41"/>
        <v>223.72</v>
      </c>
      <c r="M531" s="8">
        <f t="shared" si="41"/>
        <v>104.4</v>
      </c>
      <c r="N531" s="8">
        <f t="shared" si="41"/>
        <v>475.87</v>
      </c>
      <c r="O531" s="8">
        <f t="shared" si="41"/>
        <v>4.72</v>
      </c>
    </row>
    <row r="532" spans="1:15" ht="15.75">
      <c r="A532" s="43"/>
      <c r="B532" s="44" t="s">
        <v>36</v>
      </c>
      <c r="C532" s="45" t="s">
        <v>37</v>
      </c>
      <c r="D532" s="46">
        <f>D531*4/G531*100</f>
        <v>12.029142768563014</v>
      </c>
      <c r="E532" s="47">
        <f>E531*9/G531*100</f>
        <v>34.73880018601767</v>
      </c>
      <c r="F532" s="47">
        <f>F531*4/G531*100</f>
        <v>53.26305999069911</v>
      </c>
      <c r="G532" s="45"/>
      <c r="H532" s="45"/>
      <c r="I532" s="45"/>
      <c r="J532" s="45"/>
      <c r="K532" s="45"/>
      <c r="L532" s="45"/>
      <c r="M532" s="45"/>
      <c r="N532" s="45"/>
      <c r="O532" s="45"/>
    </row>
    <row r="533" spans="1:15" ht="15.75">
      <c r="A533" s="33"/>
      <c r="B533" s="36"/>
      <c r="C533" s="35"/>
      <c r="D533" s="39"/>
      <c r="E533" s="40"/>
      <c r="F533" s="40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5.75">
      <c r="A534" s="33"/>
      <c r="B534" s="36"/>
      <c r="C534" s="35"/>
      <c r="D534" s="39"/>
      <c r="E534" s="40"/>
      <c r="F534" s="40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6.5" thickBot="1">
      <c r="A535" s="53"/>
      <c r="B535" s="54" t="s">
        <v>29</v>
      </c>
      <c r="C535" s="56">
        <f>C531+C521</f>
        <v>1275</v>
      </c>
      <c r="D535" s="56">
        <f>D521+D531</f>
        <v>35.7</v>
      </c>
      <c r="E535" s="56">
        <f>E531+E521</f>
        <v>46.7</v>
      </c>
      <c r="F535" s="56">
        <f aca="true" t="shared" si="42" ref="F535:K535">F521+F531</f>
        <v>162.5</v>
      </c>
      <c r="G535" s="56">
        <f t="shared" si="42"/>
        <v>1212.7</v>
      </c>
      <c r="H535" s="56">
        <f t="shared" si="42"/>
        <v>0.8700000000000001</v>
      </c>
      <c r="I535" s="56">
        <f t="shared" si="42"/>
        <v>61.15</v>
      </c>
      <c r="J535" s="56">
        <f t="shared" si="42"/>
        <v>0.25</v>
      </c>
      <c r="K535" s="56">
        <f t="shared" si="42"/>
        <v>8.82</v>
      </c>
      <c r="L535" s="56">
        <f>L531+L521</f>
        <v>426.79999999999995</v>
      </c>
      <c r="M535" s="56">
        <f>M531+M521</f>
        <v>196.3</v>
      </c>
      <c r="N535" s="56">
        <f>N531+N521</f>
        <v>813.74</v>
      </c>
      <c r="O535" s="56">
        <f>O531+O521</f>
        <v>9.32</v>
      </c>
    </row>
    <row r="536" spans="1:15" ht="16.5" thickBot="1">
      <c r="A536" s="28"/>
      <c r="B536" s="16" t="s">
        <v>36</v>
      </c>
      <c r="C536" s="17" t="s">
        <v>37</v>
      </c>
      <c r="D536" s="38">
        <f>D535*4/G535*100</f>
        <v>11.775377257359612</v>
      </c>
      <c r="E536" s="26">
        <f>E535*9/G535*100</f>
        <v>34.65820070916138</v>
      </c>
      <c r="F536" s="26">
        <f>F535*4/G535*100</f>
        <v>53.599406283499626</v>
      </c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5.75">
      <c r="A537" s="33"/>
      <c r="B537" s="36"/>
      <c r="C537" s="35"/>
      <c r="D537" s="39"/>
      <c r="E537" s="40"/>
      <c r="F537" s="40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5.75">
      <c r="A538" s="33"/>
      <c r="B538" s="36"/>
      <c r="C538" s="35"/>
      <c r="D538" s="39"/>
      <c r="E538" s="40"/>
      <c r="F538" s="40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5.75">
      <c r="A539" s="33"/>
      <c r="B539" s="36"/>
      <c r="C539" s="35"/>
      <c r="D539" s="39"/>
      <c r="E539" s="40"/>
      <c r="F539" s="40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5.75">
      <c r="A540" s="33"/>
      <c r="B540" s="36"/>
      <c r="C540" s="35"/>
      <c r="D540" s="39"/>
      <c r="E540" s="40"/>
      <c r="F540" s="40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5.75">
      <c r="A541" s="33"/>
      <c r="B541" s="36"/>
      <c r="C541" s="35"/>
      <c r="D541" s="39"/>
      <c r="E541" s="40"/>
      <c r="F541" s="40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5.75">
      <c r="A542" s="33"/>
      <c r="B542" s="36"/>
      <c r="C542" s="35"/>
      <c r="D542" s="39"/>
      <c r="E542" s="40"/>
      <c r="F542" s="40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5.75">
      <c r="A543" s="33"/>
      <c r="B543" s="36"/>
      <c r="C543" s="35"/>
      <c r="D543" s="39"/>
      <c r="E543" s="40"/>
      <c r="F543" s="40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5.75">
      <c r="A544" s="33"/>
      <c r="B544" s="36"/>
      <c r="C544" s="35"/>
      <c r="D544" s="39"/>
      <c r="E544" s="40"/>
      <c r="F544" s="40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5.75">
      <c r="A545" s="33"/>
      <c r="B545" s="36"/>
      <c r="C545" s="35"/>
      <c r="D545" s="39"/>
      <c r="E545" s="40"/>
      <c r="F545" s="40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5.75">
      <c r="A546" s="33"/>
      <c r="B546" s="36"/>
      <c r="C546" s="35"/>
      <c r="D546" s="39"/>
      <c r="E546" s="40"/>
      <c r="F546" s="40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5.75">
      <c r="A547" s="33"/>
      <c r="B547" s="36"/>
      <c r="C547" s="35"/>
      <c r="D547" s="39"/>
      <c r="E547" s="40"/>
      <c r="F547" s="40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5.75">
      <c r="A548" s="33"/>
      <c r="B548" s="36"/>
      <c r="C548" s="35"/>
      <c r="D548" s="39"/>
      <c r="E548" s="40"/>
      <c r="F548" s="40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5.75">
      <c r="A549" s="33"/>
      <c r="B549" s="36"/>
      <c r="C549" s="35"/>
      <c r="D549" s="39"/>
      <c r="E549" s="40"/>
      <c r="F549" s="40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5.75">
      <c r="A550" s="33"/>
      <c r="B550" s="36"/>
      <c r="C550" s="35"/>
      <c r="D550" s="39"/>
      <c r="E550" s="40"/>
      <c r="F550" s="40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5.75">
      <c r="A551" s="33"/>
      <c r="B551" s="36"/>
      <c r="C551" s="35"/>
      <c r="D551" s="39"/>
      <c r="E551" s="40"/>
      <c r="F551" s="40"/>
      <c r="G551" s="35"/>
      <c r="H551" s="35"/>
      <c r="I551" s="35"/>
      <c r="J551" s="35"/>
      <c r="K551" s="35"/>
      <c r="L551" s="35"/>
      <c r="M551" s="35"/>
      <c r="N551" s="35"/>
      <c r="O551" s="35"/>
    </row>
    <row r="552" ht="13.5" thickBot="1"/>
    <row r="553" spans="1:15" ht="15.75">
      <c r="A553" s="23" t="s">
        <v>0</v>
      </c>
      <c r="B553" s="24" t="s">
        <v>5</v>
      </c>
      <c r="C553" s="90">
        <v>3</v>
      </c>
      <c r="D553" s="24" t="s">
        <v>7</v>
      </c>
      <c r="E553" s="24" t="s">
        <v>8</v>
      </c>
      <c r="F553" s="24" t="s">
        <v>9</v>
      </c>
      <c r="G553" s="24" t="s">
        <v>3</v>
      </c>
      <c r="H553" s="90" t="s">
        <v>10</v>
      </c>
      <c r="I553" s="24" t="s">
        <v>11</v>
      </c>
      <c r="J553" s="24" t="s">
        <v>12</v>
      </c>
      <c r="K553" s="24" t="s">
        <v>13</v>
      </c>
      <c r="L553" s="24" t="s">
        <v>14</v>
      </c>
      <c r="M553" s="24" t="s">
        <v>17</v>
      </c>
      <c r="N553" s="24" t="s">
        <v>15</v>
      </c>
      <c r="O553" s="24" t="s">
        <v>16</v>
      </c>
    </row>
    <row r="554" spans="1:15" ht="16.5" thickBot="1">
      <c r="A554" s="4" t="s">
        <v>4</v>
      </c>
      <c r="B554" s="15" t="s">
        <v>6</v>
      </c>
      <c r="C554" s="91"/>
      <c r="D554" s="15"/>
      <c r="E554" s="15"/>
      <c r="F554" s="15"/>
      <c r="G554" s="15"/>
      <c r="H554" s="91"/>
      <c r="I554" s="15"/>
      <c r="J554" s="15"/>
      <c r="K554" s="15"/>
      <c r="L554" s="15"/>
      <c r="M554" s="15"/>
      <c r="N554" s="15"/>
      <c r="O554" s="15"/>
    </row>
    <row r="555" spans="1:15" ht="19.5" thickBot="1">
      <c r="A555" s="1"/>
      <c r="B555" s="15" t="s">
        <v>45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6.5" customHeight="1" thickBot="1">
      <c r="A556" s="3"/>
      <c r="B556" s="15" t="s">
        <v>33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6.5" thickBot="1">
      <c r="A557" s="10">
        <v>701</v>
      </c>
      <c r="B557" s="14" t="s">
        <v>116</v>
      </c>
      <c r="C557" s="18">
        <v>50</v>
      </c>
      <c r="D557" s="18">
        <v>10.5</v>
      </c>
      <c r="E557" s="18">
        <v>11.2</v>
      </c>
      <c r="F557" s="18">
        <v>28.9</v>
      </c>
      <c r="G557" s="18">
        <v>258.4</v>
      </c>
      <c r="H557" s="18">
        <v>0.33</v>
      </c>
      <c r="I557" s="18">
        <v>0.62</v>
      </c>
      <c r="J557" s="18">
        <v>0.09</v>
      </c>
      <c r="K557" s="18">
        <v>0.4</v>
      </c>
      <c r="L557" s="18">
        <v>81.4</v>
      </c>
      <c r="M557" s="18">
        <v>11.3</v>
      </c>
      <c r="N557" s="18">
        <v>172</v>
      </c>
      <c r="O557" s="18">
        <v>0.84</v>
      </c>
    </row>
    <row r="558" spans="1:15" ht="16.5" thickBot="1">
      <c r="A558" s="12">
        <v>260</v>
      </c>
      <c r="B558" s="13" t="s">
        <v>55</v>
      </c>
      <c r="C558" s="7">
        <v>150</v>
      </c>
      <c r="D558" s="7">
        <v>6.1</v>
      </c>
      <c r="E558" s="7">
        <v>7.1</v>
      </c>
      <c r="F558" s="7">
        <v>22.9</v>
      </c>
      <c r="G558" s="7">
        <v>179.9</v>
      </c>
      <c r="H558" s="7">
        <v>0.03</v>
      </c>
      <c r="I558" s="7">
        <v>0.4</v>
      </c>
      <c r="J558" s="7">
        <v>0.08</v>
      </c>
      <c r="K558" s="7">
        <v>0.15</v>
      </c>
      <c r="L558" s="7">
        <v>110</v>
      </c>
      <c r="M558" s="7">
        <v>16.5</v>
      </c>
      <c r="N558" s="7">
        <v>155</v>
      </c>
      <c r="O558" s="7">
        <v>0.16</v>
      </c>
    </row>
    <row r="559" spans="1:15" ht="16.5" thickBot="1">
      <c r="A559" s="10">
        <v>395</v>
      </c>
      <c r="B559" s="11" t="s">
        <v>82</v>
      </c>
      <c r="C559" s="7">
        <v>200</v>
      </c>
      <c r="D559" s="7">
        <v>1.7</v>
      </c>
      <c r="E559" s="7">
        <v>1.3</v>
      </c>
      <c r="F559" s="7">
        <v>18.2</v>
      </c>
      <c r="G559" s="7">
        <v>91.3</v>
      </c>
      <c r="H559" s="7">
        <v>0.04</v>
      </c>
      <c r="I559" s="7">
        <v>1.3</v>
      </c>
      <c r="J559" s="7">
        <v>0.02</v>
      </c>
      <c r="K559" s="7">
        <v>0</v>
      </c>
      <c r="L559" s="7">
        <v>126</v>
      </c>
      <c r="M559" s="7">
        <v>14</v>
      </c>
      <c r="N559" s="7">
        <v>120</v>
      </c>
      <c r="O559" s="7">
        <v>0.01</v>
      </c>
    </row>
    <row r="560" spans="1:15" ht="16.5" thickBot="1">
      <c r="A560" s="10"/>
      <c r="B560" s="13" t="s">
        <v>26</v>
      </c>
      <c r="C560" s="7">
        <v>100</v>
      </c>
      <c r="D560" s="7">
        <v>1.4</v>
      </c>
      <c r="E560" s="7">
        <v>1.6</v>
      </c>
      <c r="F560" s="7">
        <v>37.5</v>
      </c>
      <c r="G560" s="7">
        <v>172</v>
      </c>
      <c r="H560" s="7">
        <v>0.1</v>
      </c>
      <c r="I560" s="7">
        <v>0</v>
      </c>
      <c r="J560" s="7">
        <v>0</v>
      </c>
      <c r="K560" s="7">
        <v>0.8</v>
      </c>
      <c r="L560" s="7">
        <v>20</v>
      </c>
      <c r="M560" s="7">
        <v>22.4</v>
      </c>
      <c r="N560" s="7">
        <v>97.2</v>
      </c>
      <c r="O560" s="7">
        <v>1.8</v>
      </c>
    </row>
    <row r="561" spans="1:15" ht="16.5" thickBot="1">
      <c r="A561" s="21"/>
      <c r="B561" s="5" t="s">
        <v>106</v>
      </c>
      <c r="C561" s="7">
        <f>SUM(C557:C560)</f>
        <v>500</v>
      </c>
      <c r="D561" s="17">
        <f aca="true" t="shared" si="43" ref="D561:O561">SUM(D557:D559)</f>
        <v>18.3</v>
      </c>
      <c r="E561" s="17">
        <f t="shared" si="43"/>
        <v>19.599999999999998</v>
      </c>
      <c r="F561" s="17">
        <f t="shared" si="43"/>
        <v>70</v>
      </c>
      <c r="G561" s="17">
        <f t="shared" si="43"/>
        <v>529.5999999999999</v>
      </c>
      <c r="H561" s="17">
        <f t="shared" si="43"/>
        <v>0.39999999999999997</v>
      </c>
      <c r="I561" s="17">
        <f t="shared" si="43"/>
        <v>2.3200000000000003</v>
      </c>
      <c r="J561" s="17">
        <f t="shared" si="43"/>
        <v>0.18999999999999997</v>
      </c>
      <c r="K561" s="17">
        <f t="shared" si="43"/>
        <v>0.55</v>
      </c>
      <c r="L561" s="17">
        <f t="shared" si="43"/>
        <v>317.4</v>
      </c>
      <c r="M561" s="17">
        <f t="shared" si="43"/>
        <v>41.8</v>
      </c>
      <c r="N561" s="17">
        <f t="shared" si="43"/>
        <v>447</v>
      </c>
      <c r="O561" s="17">
        <f t="shared" si="43"/>
        <v>1.01</v>
      </c>
    </row>
    <row r="562" spans="1:15" ht="15.75">
      <c r="A562" s="43"/>
      <c r="B562" s="44" t="s">
        <v>36</v>
      </c>
      <c r="C562" s="45" t="s">
        <v>37</v>
      </c>
      <c r="D562" s="46">
        <f>D561*4/G561*100</f>
        <v>13.821752265861031</v>
      </c>
      <c r="E562" s="47">
        <f>E561*9/G561*100</f>
        <v>33.30815709969789</v>
      </c>
      <c r="F562" s="47">
        <f>F561*4/G561*100</f>
        <v>52.87009063444109</v>
      </c>
      <c r="G562" s="45"/>
      <c r="H562" s="45"/>
      <c r="I562" s="45"/>
      <c r="J562" s="45"/>
      <c r="K562" s="45"/>
      <c r="L562" s="45"/>
      <c r="M562" s="45"/>
      <c r="N562" s="45"/>
      <c r="O562" s="45"/>
    </row>
    <row r="563" spans="1:15" ht="15.75">
      <c r="A563" s="33"/>
      <c r="B563" s="36"/>
      <c r="C563" s="35"/>
      <c r="D563" s="39"/>
      <c r="E563" s="40"/>
      <c r="F563" s="40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5.75">
      <c r="A564" s="33"/>
      <c r="B564" s="36"/>
      <c r="C564" s="35"/>
      <c r="D564" s="39"/>
      <c r="E564" s="40"/>
      <c r="F564" s="40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9.5" thickBot="1">
      <c r="A565" s="48"/>
      <c r="B565" s="49" t="s">
        <v>34</v>
      </c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</row>
    <row r="566" spans="1:15" ht="16.5" thickBot="1">
      <c r="A566" s="19">
        <v>145</v>
      </c>
      <c r="B566" s="14" t="s">
        <v>118</v>
      </c>
      <c r="C566" s="18">
        <v>60</v>
      </c>
      <c r="D566" s="18">
        <v>0.5</v>
      </c>
      <c r="E566" s="18">
        <v>0.1</v>
      </c>
      <c r="F566" s="18">
        <v>1.8</v>
      </c>
      <c r="G566" s="18">
        <v>11</v>
      </c>
      <c r="H566" s="18">
        <v>0.1</v>
      </c>
      <c r="I566" s="18">
        <v>16.7</v>
      </c>
      <c r="J566" s="18">
        <v>0.05</v>
      </c>
      <c r="K566" s="18">
        <v>2.9</v>
      </c>
      <c r="L566" s="18">
        <v>101</v>
      </c>
      <c r="M566" s="18">
        <v>33.3</v>
      </c>
      <c r="N566" s="18">
        <v>121.67</v>
      </c>
      <c r="O566" s="18">
        <v>0.6</v>
      </c>
    </row>
    <row r="567" spans="1:15" ht="16.5" thickBot="1">
      <c r="A567" s="10">
        <v>67</v>
      </c>
      <c r="B567" s="14" t="s">
        <v>83</v>
      </c>
      <c r="C567" s="18">
        <v>200</v>
      </c>
      <c r="D567" s="18">
        <v>5.7</v>
      </c>
      <c r="E567" s="18">
        <v>7.2</v>
      </c>
      <c r="F567" s="18">
        <v>16.8</v>
      </c>
      <c r="G567" s="18">
        <v>154.8</v>
      </c>
      <c r="H567" s="18">
        <v>0.03</v>
      </c>
      <c r="I567" s="18">
        <v>8.4</v>
      </c>
      <c r="J567" s="18">
        <v>0</v>
      </c>
      <c r="K567" s="18">
        <v>1</v>
      </c>
      <c r="L567" s="18">
        <v>87</v>
      </c>
      <c r="M567" s="18">
        <v>24.33</v>
      </c>
      <c r="N567" s="18">
        <v>105.5</v>
      </c>
      <c r="O567" s="18">
        <v>0.7</v>
      </c>
    </row>
    <row r="568" spans="1:15" ht="16.5" thickBot="1">
      <c r="A568" s="10">
        <v>395</v>
      </c>
      <c r="B568" s="14" t="s">
        <v>120</v>
      </c>
      <c r="C568" s="18">
        <v>90</v>
      </c>
      <c r="D568" s="18">
        <v>9.7</v>
      </c>
      <c r="E568" s="18">
        <v>8.2</v>
      </c>
      <c r="F568" s="18">
        <v>19.6</v>
      </c>
      <c r="G568" s="18">
        <v>191</v>
      </c>
      <c r="H568" s="18">
        <v>0.33</v>
      </c>
      <c r="I568" s="18">
        <v>0.62</v>
      </c>
      <c r="J568" s="18">
        <v>0.09</v>
      </c>
      <c r="K568" s="18">
        <v>0.4</v>
      </c>
      <c r="L568" s="18">
        <v>81.4</v>
      </c>
      <c r="M568" s="18">
        <v>11.3</v>
      </c>
      <c r="N568" s="18">
        <v>172</v>
      </c>
      <c r="O568" s="18">
        <v>0.84</v>
      </c>
    </row>
    <row r="569" spans="1:15" ht="16.5" thickBot="1">
      <c r="A569" s="12">
        <v>260</v>
      </c>
      <c r="B569" s="13" t="s">
        <v>55</v>
      </c>
      <c r="C569" s="7">
        <v>150</v>
      </c>
      <c r="D569" s="7">
        <v>4.6</v>
      </c>
      <c r="E569" s="7">
        <v>5.3</v>
      </c>
      <c r="F569" s="7">
        <v>17.8</v>
      </c>
      <c r="G569" s="7">
        <v>166.9</v>
      </c>
      <c r="H569" s="7">
        <v>0.03</v>
      </c>
      <c r="I569" s="7">
        <v>0.4</v>
      </c>
      <c r="J569" s="7">
        <v>0.08</v>
      </c>
      <c r="K569" s="7">
        <v>0.15</v>
      </c>
      <c r="L569" s="7">
        <v>110</v>
      </c>
      <c r="M569" s="7">
        <v>16.5</v>
      </c>
      <c r="N569" s="7">
        <v>155</v>
      </c>
      <c r="O569" s="7">
        <v>0.16</v>
      </c>
    </row>
    <row r="570" spans="1:15" ht="16.5" thickBot="1">
      <c r="A570" s="12">
        <v>493</v>
      </c>
      <c r="B570" s="13" t="s">
        <v>19</v>
      </c>
      <c r="C570" s="7">
        <v>200</v>
      </c>
      <c r="D570" s="7">
        <v>0.2</v>
      </c>
      <c r="E570" s="7">
        <v>0</v>
      </c>
      <c r="F570" s="7">
        <v>15.1</v>
      </c>
      <c r="G570" s="7">
        <v>61.2</v>
      </c>
      <c r="H570" s="7">
        <v>0</v>
      </c>
      <c r="I570" s="7">
        <v>0.1</v>
      </c>
      <c r="J570" s="7">
        <v>0</v>
      </c>
      <c r="K570" s="7">
        <v>0</v>
      </c>
      <c r="L570" s="7">
        <v>11</v>
      </c>
      <c r="M570" s="7">
        <v>1</v>
      </c>
      <c r="N570" s="7">
        <v>3</v>
      </c>
      <c r="O570" s="7">
        <v>0.3</v>
      </c>
    </row>
    <row r="571" spans="1:15" ht="16.5" thickBot="1">
      <c r="A571" s="10"/>
      <c r="B571" s="14" t="s">
        <v>70</v>
      </c>
      <c r="C571" s="18">
        <v>45</v>
      </c>
      <c r="D571" s="7">
        <v>3.1</v>
      </c>
      <c r="E571" s="7">
        <v>3</v>
      </c>
      <c r="F571" s="7">
        <v>29.4</v>
      </c>
      <c r="G571" s="7">
        <v>157.3</v>
      </c>
      <c r="H571" s="7">
        <v>0.1</v>
      </c>
      <c r="I571" s="7">
        <v>0</v>
      </c>
      <c r="J571" s="7">
        <v>0</v>
      </c>
      <c r="K571" s="7">
        <v>0.8</v>
      </c>
      <c r="L571" s="7">
        <v>20</v>
      </c>
      <c r="M571" s="7">
        <v>22.4</v>
      </c>
      <c r="N571" s="7">
        <v>97.2</v>
      </c>
      <c r="O571" s="7">
        <v>1.8</v>
      </c>
    </row>
    <row r="572" spans="1:15" ht="15.75">
      <c r="A572" s="59"/>
      <c r="B572" s="60" t="s">
        <v>103</v>
      </c>
      <c r="C572" s="62">
        <v>745</v>
      </c>
      <c r="D572" s="61">
        <f aca="true" t="shared" si="44" ref="D572:O572">D571+D570+D569+D568+D567+D566</f>
        <v>23.8</v>
      </c>
      <c r="E572" s="62">
        <f t="shared" si="44"/>
        <v>23.8</v>
      </c>
      <c r="F572" s="62">
        <f t="shared" si="44"/>
        <v>100.5</v>
      </c>
      <c r="G572" s="62">
        <f t="shared" si="44"/>
        <v>742.2</v>
      </c>
      <c r="H572" s="62">
        <f t="shared" si="44"/>
        <v>0.59</v>
      </c>
      <c r="I572" s="62">
        <f t="shared" si="44"/>
        <v>26.22</v>
      </c>
      <c r="J572" s="62">
        <f t="shared" si="44"/>
        <v>0.21999999999999997</v>
      </c>
      <c r="K572" s="62">
        <f t="shared" si="44"/>
        <v>5.25</v>
      </c>
      <c r="L572" s="62">
        <f t="shared" si="44"/>
        <v>410.4</v>
      </c>
      <c r="M572" s="62">
        <f t="shared" si="44"/>
        <v>108.83</v>
      </c>
      <c r="N572" s="62">
        <f t="shared" si="44"/>
        <v>654.37</v>
      </c>
      <c r="O572" s="62">
        <f t="shared" si="44"/>
        <v>4.3999999999999995</v>
      </c>
    </row>
    <row r="573" spans="1:15" ht="15.75">
      <c r="A573" s="63"/>
      <c r="B573" s="64" t="s">
        <v>36</v>
      </c>
      <c r="C573" s="65" t="s">
        <v>37</v>
      </c>
      <c r="D573" s="66">
        <f>D572*4/G572*100</f>
        <v>12.826731339261654</v>
      </c>
      <c r="E573" s="67">
        <f>E572*9/G572*100</f>
        <v>28.860145513338725</v>
      </c>
      <c r="F573" s="67">
        <f>F572*4/G572*100</f>
        <v>54.16329830234437</v>
      </c>
      <c r="G573" s="65"/>
      <c r="H573" s="65"/>
      <c r="I573" s="65"/>
      <c r="J573" s="65"/>
      <c r="K573" s="65"/>
      <c r="L573" s="65"/>
      <c r="M573" s="65"/>
      <c r="N573" s="65"/>
      <c r="O573" s="65"/>
    </row>
    <row r="574" spans="1:15" ht="15.75">
      <c r="A574" s="33"/>
      <c r="B574" s="36"/>
      <c r="C574" s="35"/>
      <c r="D574" s="39"/>
      <c r="E574" s="40"/>
      <c r="F574" s="40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5.75">
      <c r="A575" s="33"/>
      <c r="B575" s="36"/>
      <c r="C575" s="35"/>
      <c r="D575" s="39"/>
      <c r="E575" s="40"/>
      <c r="F575" s="40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6.5" thickBot="1">
      <c r="A576" s="53"/>
      <c r="B576" s="54" t="s">
        <v>29</v>
      </c>
      <c r="C576" s="56">
        <f>C572+C561</f>
        <v>1245</v>
      </c>
      <c r="D576" s="58">
        <f aca="true" t="shared" si="45" ref="D576:O576">D572+D561</f>
        <v>42.1</v>
      </c>
      <c r="E576" s="58">
        <f t="shared" si="45"/>
        <v>43.4</v>
      </c>
      <c r="F576" s="58">
        <f t="shared" si="45"/>
        <v>170.5</v>
      </c>
      <c r="G576" s="58">
        <f t="shared" si="45"/>
        <v>1271.8</v>
      </c>
      <c r="H576" s="58">
        <f t="shared" si="45"/>
        <v>0.99</v>
      </c>
      <c r="I576" s="58">
        <f t="shared" si="45"/>
        <v>28.54</v>
      </c>
      <c r="J576" s="58">
        <f t="shared" si="45"/>
        <v>0.4099999999999999</v>
      </c>
      <c r="K576" s="58">
        <f t="shared" si="45"/>
        <v>5.8</v>
      </c>
      <c r="L576" s="58">
        <f t="shared" si="45"/>
        <v>727.8</v>
      </c>
      <c r="M576" s="58">
        <f t="shared" si="45"/>
        <v>150.63</v>
      </c>
      <c r="N576" s="58">
        <f t="shared" si="45"/>
        <v>1101.37</v>
      </c>
      <c r="O576" s="58">
        <f t="shared" si="45"/>
        <v>5.409999999999999</v>
      </c>
    </row>
    <row r="577" spans="1:6" ht="16.5" thickBot="1">
      <c r="A577" s="28"/>
      <c r="B577" s="16" t="s">
        <v>36</v>
      </c>
      <c r="C577" s="17" t="s">
        <v>37</v>
      </c>
      <c r="D577" s="38">
        <f>D576*4/G576*100</f>
        <v>13.241075640824029</v>
      </c>
      <c r="E577" s="26">
        <f>E576*9/G576*100</f>
        <v>30.712376159773548</v>
      </c>
      <c r="F577" s="26">
        <f>F576*4/G576*100</f>
        <v>53.62478377103318</v>
      </c>
    </row>
    <row r="578" spans="1:6" ht="15.75">
      <c r="A578" s="33"/>
      <c r="B578" s="36"/>
      <c r="C578" s="35"/>
      <c r="D578" s="39"/>
      <c r="E578" s="40"/>
      <c r="F578" s="40"/>
    </row>
    <row r="579" spans="1:6" ht="15.75">
      <c r="A579" s="33"/>
      <c r="B579" s="36"/>
      <c r="C579" s="35"/>
      <c r="D579" s="39"/>
      <c r="E579" s="40"/>
      <c r="F579" s="40"/>
    </row>
    <row r="580" spans="1:6" ht="15.75">
      <c r="A580" s="33"/>
      <c r="B580" s="36"/>
      <c r="C580" s="35"/>
      <c r="D580" s="39"/>
      <c r="E580" s="40"/>
      <c r="F580" s="40"/>
    </row>
    <row r="581" spans="1:6" ht="15.75">
      <c r="A581" s="33"/>
      <c r="B581" s="36"/>
      <c r="C581" s="35"/>
      <c r="D581" s="39"/>
      <c r="E581" s="40"/>
      <c r="F581" s="40"/>
    </row>
    <row r="582" spans="1:6" ht="15.75">
      <c r="A582" s="33"/>
      <c r="B582" s="36"/>
      <c r="C582" s="35"/>
      <c r="D582" s="39"/>
      <c r="E582" s="40"/>
      <c r="F582" s="40"/>
    </row>
    <row r="583" spans="1:6" ht="15.75">
      <c r="A583" s="33"/>
      <c r="B583" s="36"/>
      <c r="C583" s="35"/>
      <c r="D583" s="39"/>
      <c r="E583" s="40"/>
      <c r="F583" s="40"/>
    </row>
    <row r="584" spans="1:6" ht="15.75">
      <c r="A584" s="33"/>
      <c r="B584" s="36"/>
      <c r="C584" s="35"/>
      <c r="D584" s="39"/>
      <c r="E584" s="40"/>
      <c r="F584" s="40"/>
    </row>
    <row r="585" spans="1:6" ht="15.75">
      <c r="A585" s="33"/>
      <c r="B585" s="36"/>
      <c r="C585" s="35"/>
      <c r="D585" s="39"/>
      <c r="E585" s="40"/>
      <c r="F585" s="40"/>
    </row>
    <row r="586" spans="1:6" ht="15.75">
      <c r="A586" s="33"/>
      <c r="B586" s="36"/>
      <c r="C586" s="35"/>
      <c r="D586" s="39"/>
      <c r="E586" s="40"/>
      <c r="F586" s="40"/>
    </row>
    <row r="587" spans="1:6" ht="15.75">
      <c r="A587" s="33"/>
      <c r="B587" s="36"/>
      <c r="C587" s="35"/>
      <c r="D587" s="39"/>
      <c r="E587" s="40"/>
      <c r="F587" s="40"/>
    </row>
    <row r="588" spans="1:6" ht="15.75">
      <c r="A588" s="33"/>
      <c r="B588" s="36"/>
      <c r="C588" s="35"/>
      <c r="D588" s="39"/>
      <c r="E588" s="40"/>
      <c r="F588" s="40"/>
    </row>
    <row r="589" spans="1:6" ht="15.75">
      <c r="A589" s="33"/>
      <c r="B589" s="36"/>
      <c r="C589" s="35"/>
      <c r="D589" s="39"/>
      <c r="E589" s="40"/>
      <c r="F589" s="40"/>
    </row>
    <row r="590" spans="1:6" ht="15.75">
      <c r="A590" s="33"/>
      <c r="B590" s="36"/>
      <c r="C590" s="35"/>
      <c r="D590" s="39"/>
      <c r="E590" s="40"/>
      <c r="F590" s="40"/>
    </row>
    <row r="591" spans="1:6" ht="15.75">
      <c r="A591" s="33"/>
      <c r="B591" s="36"/>
      <c r="C591" s="35"/>
      <c r="D591" s="39"/>
      <c r="E591" s="40"/>
      <c r="F591" s="40"/>
    </row>
    <row r="592" ht="13.5" thickBot="1"/>
    <row r="593" spans="1:15" ht="15.75">
      <c r="A593" s="23" t="s">
        <v>0</v>
      </c>
      <c r="B593" s="24" t="s">
        <v>5</v>
      </c>
      <c r="C593" s="90" t="s">
        <v>27</v>
      </c>
      <c r="D593" s="24" t="s">
        <v>7</v>
      </c>
      <c r="E593" s="24" t="s">
        <v>8</v>
      </c>
      <c r="F593" s="24" t="s">
        <v>9</v>
      </c>
      <c r="G593" s="24" t="s">
        <v>3</v>
      </c>
      <c r="H593" s="90" t="s">
        <v>10</v>
      </c>
      <c r="I593" s="24" t="s">
        <v>11</v>
      </c>
      <c r="J593" s="24" t="s">
        <v>12</v>
      </c>
      <c r="K593" s="24" t="s">
        <v>13</v>
      </c>
      <c r="L593" s="24" t="s">
        <v>14</v>
      </c>
      <c r="M593" s="24" t="s">
        <v>17</v>
      </c>
      <c r="N593" s="24" t="s">
        <v>15</v>
      </c>
      <c r="O593" s="24" t="s">
        <v>16</v>
      </c>
    </row>
    <row r="594" spans="1:15" ht="16.5" thickBot="1">
      <c r="A594" s="4" t="s">
        <v>4</v>
      </c>
      <c r="B594" s="15" t="s">
        <v>6</v>
      </c>
      <c r="C594" s="91"/>
      <c r="D594" s="15"/>
      <c r="E594" s="15"/>
      <c r="F594" s="15"/>
      <c r="G594" s="15"/>
      <c r="H594" s="91"/>
      <c r="I594" s="15"/>
      <c r="J594" s="15"/>
      <c r="K594" s="15"/>
      <c r="L594" s="15"/>
      <c r="M594" s="15"/>
      <c r="N594" s="15"/>
      <c r="O594" s="15"/>
    </row>
    <row r="595" spans="1:15" ht="19.5" thickBot="1">
      <c r="A595" s="1"/>
      <c r="B595" s="15" t="s">
        <v>64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6.5" customHeight="1" thickBot="1">
      <c r="A596" s="3"/>
      <c r="B596" s="15" t="s">
        <v>32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32.25" customHeight="1" thickBot="1">
      <c r="A597" s="19" t="s">
        <v>23</v>
      </c>
      <c r="B597" s="14" t="s">
        <v>40</v>
      </c>
      <c r="C597" s="18">
        <v>60</v>
      </c>
      <c r="D597" s="18">
        <v>1</v>
      </c>
      <c r="E597" s="18">
        <v>6.1</v>
      </c>
      <c r="F597" s="18">
        <v>5.2</v>
      </c>
      <c r="G597" s="18">
        <v>79.2</v>
      </c>
      <c r="H597" s="18">
        <v>0.1</v>
      </c>
      <c r="I597" s="18">
        <v>16.7</v>
      </c>
      <c r="J597" s="18">
        <v>0.05</v>
      </c>
      <c r="K597" s="18">
        <v>2.9</v>
      </c>
      <c r="L597" s="18">
        <v>101</v>
      </c>
      <c r="M597" s="18">
        <v>33.3</v>
      </c>
      <c r="N597" s="18">
        <v>121.67</v>
      </c>
      <c r="O597" s="18">
        <v>0.6</v>
      </c>
    </row>
    <row r="598" spans="1:15" ht="16.5" thickBot="1">
      <c r="A598" s="10">
        <v>411</v>
      </c>
      <c r="B598" s="14" t="s">
        <v>94</v>
      </c>
      <c r="C598" s="18">
        <v>90</v>
      </c>
      <c r="D598" s="18">
        <v>6.7</v>
      </c>
      <c r="E598" s="18">
        <v>6.7</v>
      </c>
      <c r="F598" s="18">
        <v>10.3</v>
      </c>
      <c r="G598" s="18">
        <v>128.3</v>
      </c>
      <c r="H598" s="18">
        <v>0.11</v>
      </c>
      <c r="I598" s="18">
        <v>0</v>
      </c>
      <c r="J598" s="18">
        <v>0</v>
      </c>
      <c r="K598" s="18">
        <v>0.7</v>
      </c>
      <c r="L598" s="18">
        <v>23.17</v>
      </c>
      <c r="M598" s="18">
        <v>8.25</v>
      </c>
      <c r="N598" s="18">
        <v>125</v>
      </c>
      <c r="O598" s="18">
        <v>0.4</v>
      </c>
    </row>
    <row r="599" spans="1:15" ht="16.5" thickBot="1">
      <c r="A599" s="10">
        <v>297</v>
      </c>
      <c r="B599" s="14" t="s">
        <v>68</v>
      </c>
      <c r="C599" s="18">
        <v>150</v>
      </c>
      <c r="D599" s="18">
        <v>5.6</v>
      </c>
      <c r="E599" s="18">
        <v>6.1</v>
      </c>
      <c r="F599" s="18">
        <v>22.3</v>
      </c>
      <c r="G599" s="18">
        <v>166.5</v>
      </c>
      <c r="H599" s="18">
        <v>0.11</v>
      </c>
      <c r="I599" s="18">
        <v>5.11</v>
      </c>
      <c r="J599" s="18">
        <v>0.04</v>
      </c>
      <c r="K599" s="18">
        <v>0.15</v>
      </c>
      <c r="L599" s="18">
        <v>59.9</v>
      </c>
      <c r="M599" s="18">
        <v>28.5</v>
      </c>
      <c r="N599" s="18">
        <v>96</v>
      </c>
      <c r="O599" s="18">
        <v>1</v>
      </c>
    </row>
    <row r="600" spans="1:15" ht="16.5" thickBot="1">
      <c r="A600" s="12" t="s">
        <v>23</v>
      </c>
      <c r="B600" s="13" t="s">
        <v>98</v>
      </c>
      <c r="C600" s="7">
        <v>200</v>
      </c>
      <c r="D600" s="7">
        <v>0</v>
      </c>
      <c r="E600" s="7">
        <v>0</v>
      </c>
      <c r="F600" s="7">
        <v>10.7</v>
      </c>
      <c r="G600" s="7">
        <v>42.8</v>
      </c>
      <c r="H600" s="7">
        <v>0</v>
      </c>
      <c r="I600" s="7">
        <v>0.1</v>
      </c>
      <c r="J600" s="7">
        <v>0</v>
      </c>
      <c r="K600" s="7">
        <v>0</v>
      </c>
      <c r="L600" s="7">
        <v>11</v>
      </c>
      <c r="M600" s="7">
        <v>1</v>
      </c>
      <c r="N600" s="7">
        <v>3</v>
      </c>
      <c r="O600" s="7">
        <v>0.3</v>
      </c>
    </row>
    <row r="601" spans="1:15" ht="16.5" thickBot="1">
      <c r="A601" s="10"/>
      <c r="B601" s="14" t="s">
        <v>41</v>
      </c>
      <c r="C601" s="7">
        <v>30</v>
      </c>
      <c r="D601" s="18">
        <v>2.6</v>
      </c>
      <c r="E601" s="18">
        <v>2.9</v>
      </c>
      <c r="F601" s="18">
        <v>21.9</v>
      </c>
      <c r="G601" s="18">
        <v>124.2</v>
      </c>
      <c r="H601" s="7">
        <v>0.12</v>
      </c>
      <c r="I601" s="7">
        <v>0</v>
      </c>
      <c r="J601" s="7">
        <v>0</v>
      </c>
      <c r="K601" s="7">
        <v>1</v>
      </c>
      <c r="L601" s="7">
        <v>22</v>
      </c>
      <c r="M601" s="7">
        <v>24.4</v>
      </c>
      <c r="N601" s="7">
        <v>99.2</v>
      </c>
      <c r="O601" s="7">
        <v>2</v>
      </c>
    </row>
    <row r="602" spans="1:15" ht="16.5" thickBot="1">
      <c r="A602" s="21"/>
      <c r="B602" s="5" t="s">
        <v>106</v>
      </c>
      <c r="C602" s="8">
        <v>530</v>
      </c>
      <c r="D602" s="25">
        <v>15.4</v>
      </c>
      <c r="E602" s="25">
        <v>15.8</v>
      </c>
      <c r="F602" s="25">
        <v>67</v>
      </c>
      <c r="G602" s="25">
        <v>472.8</v>
      </c>
      <c r="H602" s="25">
        <f aca="true" t="shared" si="46" ref="H602:O602">SUM(H598:H601)</f>
        <v>0.33999999999999997</v>
      </c>
      <c r="I602" s="25">
        <f t="shared" si="46"/>
        <v>5.21</v>
      </c>
      <c r="J602" s="25">
        <f t="shared" si="46"/>
        <v>0.04</v>
      </c>
      <c r="K602" s="25">
        <f t="shared" si="46"/>
        <v>1.85</v>
      </c>
      <c r="L602" s="25">
        <f t="shared" si="46"/>
        <v>116.07</v>
      </c>
      <c r="M602" s="25">
        <f t="shared" si="46"/>
        <v>62.15</v>
      </c>
      <c r="N602" s="25">
        <f t="shared" si="46"/>
        <v>323.2</v>
      </c>
      <c r="O602" s="25">
        <f t="shared" si="46"/>
        <v>3.7</v>
      </c>
    </row>
    <row r="603" spans="1:15" ht="15.75">
      <c r="A603" s="43"/>
      <c r="B603" s="44" t="s">
        <v>36</v>
      </c>
      <c r="C603" s="45" t="s">
        <v>37</v>
      </c>
      <c r="D603" s="46">
        <f>D602*4/G602*100</f>
        <v>13.028764805414554</v>
      </c>
      <c r="E603" s="47">
        <f>E602*9/G602*100</f>
        <v>30.0761421319797</v>
      </c>
      <c r="F603" s="47">
        <f>F602*4/G602*100</f>
        <v>56.683587140439926</v>
      </c>
      <c r="G603" s="45"/>
      <c r="H603" s="45"/>
      <c r="I603" s="45"/>
      <c r="J603" s="45"/>
      <c r="K603" s="45"/>
      <c r="L603" s="45"/>
      <c r="M603" s="45"/>
      <c r="N603" s="45"/>
      <c r="O603" s="45"/>
    </row>
    <row r="604" spans="1:15" ht="15.75">
      <c r="A604" s="33"/>
      <c r="B604" s="36"/>
      <c r="C604" s="35"/>
      <c r="D604" s="39"/>
      <c r="E604" s="40"/>
      <c r="F604" s="40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5.75">
      <c r="A605" s="33"/>
      <c r="B605" s="36"/>
      <c r="C605" s="35"/>
      <c r="D605" s="39"/>
      <c r="E605" s="40"/>
      <c r="F605" s="40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9.5" thickBot="1">
      <c r="A606" s="48"/>
      <c r="B606" s="49" t="s">
        <v>31</v>
      </c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</row>
    <row r="607" spans="1:15" ht="31.5" customHeight="1" thickBot="1">
      <c r="A607" s="19" t="s">
        <v>23</v>
      </c>
      <c r="B607" s="14" t="s">
        <v>40</v>
      </c>
      <c r="C607" s="18">
        <v>60</v>
      </c>
      <c r="D607" s="18">
        <v>1</v>
      </c>
      <c r="E607" s="18">
        <v>6.1</v>
      </c>
      <c r="F607" s="18">
        <v>5.2</v>
      </c>
      <c r="G607" s="18">
        <v>79.2</v>
      </c>
      <c r="H607" s="18">
        <v>0.1</v>
      </c>
      <c r="I607" s="18">
        <v>16.7</v>
      </c>
      <c r="J607" s="18">
        <v>0.05</v>
      </c>
      <c r="K607" s="18">
        <v>2.9</v>
      </c>
      <c r="L607" s="18">
        <v>101</v>
      </c>
      <c r="M607" s="18">
        <v>33.3</v>
      </c>
      <c r="N607" s="18">
        <v>121.67</v>
      </c>
      <c r="O607" s="18">
        <v>0.6</v>
      </c>
    </row>
    <row r="608" spans="1:15" ht="32.25" thickBot="1">
      <c r="A608" s="10">
        <v>100</v>
      </c>
      <c r="B608" s="14" t="s">
        <v>85</v>
      </c>
      <c r="C608" s="18">
        <v>200</v>
      </c>
      <c r="D608" s="18">
        <v>7.5</v>
      </c>
      <c r="E608" s="18">
        <v>7.9</v>
      </c>
      <c r="F608" s="18">
        <v>29.1</v>
      </c>
      <c r="G608" s="18">
        <v>217.5</v>
      </c>
      <c r="H608" s="18">
        <v>0.08</v>
      </c>
      <c r="I608" s="18">
        <v>7.5</v>
      </c>
      <c r="J608" s="18">
        <v>0</v>
      </c>
      <c r="K608" s="18">
        <v>2.1</v>
      </c>
      <c r="L608" s="18">
        <v>76</v>
      </c>
      <c r="M608" s="18">
        <v>27</v>
      </c>
      <c r="N608" s="18">
        <v>155</v>
      </c>
      <c r="O608" s="18">
        <v>0.3</v>
      </c>
    </row>
    <row r="609" spans="1:15" ht="16.5" thickBot="1">
      <c r="A609" s="10">
        <v>411</v>
      </c>
      <c r="B609" s="14" t="s">
        <v>84</v>
      </c>
      <c r="C609" s="18">
        <v>90</v>
      </c>
      <c r="D609" s="18">
        <v>6.7</v>
      </c>
      <c r="E609" s="18">
        <v>6.7</v>
      </c>
      <c r="F609" s="18">
        <v>10.3</v>
      </c>
      <c r="G609" s="18">
        <v>128.3</v>
      </c>
      <c r="H609" s="18">
        <v>0.19</v>
      </c>
      <c r="I609" s="18">
        <v>0</v>
      </c>
      <c r="J609" s="18">
        <v>0</v>
      </c>
      <c r="K609" s="18">
        <v>0.8</v>
      </c>
      <c r="L609" s="18">
        <v>27.15</v>
      </c>
      <c r="M609" s="18">
        <v>13.71</v>
      </c>
      <c r="N609" s="18">
        <v>138</v>
      </c>
      <c r="O609" s="18">
        <v>0.91</v>
      </c>
    </row>
    <row r="610" spans="1:15" ht="16.5" thickBot="1">
      <c r="A610" s="10">
        <v>297</v>
      </c>
      <c r="B610" s="14" t="s">
        <v>68</v>
      </c>
      <c r="C610" s="18">
        <v>150</v>
      </c>
      <c r="D610" s="18">
        <v>5.6</v>
      </c>
      <c r="E610" s="18">
        <v>6.1</v>
      </c>
      <c r="F610" s="18">
        <v>22.3</v>
      </c>
      <c r="G610" s="18">
        <v>166.5</v>
      </c>
      <c r="H610" s="18">
        <v>0.11</v>
      </c>
      <c r="I610" s="18">
        <v>5.11</v>
      </c>
      <c r="J610" s="18">
        <v>0.04</v>
      </c>
      <c r="K610" s="18">
        <v>0.15</v>
      </c>
      <c r="L610" s="18">
        <v>59.9</v>
      </c>
      <c r="M610" s="18">
        <v>28.5</v>
      </c>
      <c r="N610" s="18">
        <v>96</v>
      </c>
      <c r="O610" s="18">
        <v>1</v>
      </c>
    </row>
    <row r="611" spans="1:15" ht="16.5" thickBot="1">
      <c r="A611" s="12" t="s">
        <v>23</v>
      </c>
      <c r="B611" s="13" t="s">
        <v>98</v>
      </c>
      <c r="C611" s="7">
        <v>200</v>
      </c>
      <c r="D611" s="7">
        <v>0</v>
      </c>
      <c r="E611" s="7">
        <v>0</v>
      </c>
      <c r="F611" s="7">
        <v>10.7</v>
      </c>
      <c r="G611" s="7">
        <v>42.8</v>
      </c>
      <c r="H611" s="7">
        <v>0</v>
      </c>
      <c r="I611" s="7">
        <v>0.1</v>
      </c>
      <c r="J611" s="7">
        <v>0</v>
      </c>
      <c r="K611" s="7">
        <v>0</v>
      </c>
      <c r="L611" s="7">
        <v>11</v>
      </c>
      <c r="M611" s="7">
        <v>1</v>
      </c>
      <c r="N611" s="7">
        <v>3</v>
      </c>
      <c r="O611" s="7">
        <v>0.3</v>
      </c>
    </row>
    <row r="612" spans="1:15" ht="16.5" thickBot="1">
      <c r="A612" s="10"/>
      <c r="B612" s="14" t="s">
        <v>41</v>
      </c>
      <c r="C612" s="7">
        <v>45</v>
      </c>
      <c r="D612" s="18">
        <v>2.6</v>
      </c>
      <c r="E612" s="18">
        <v>2.9</v>
      </c>
      <c r="F612" s="18">
        <v>21.9</v>
      </c>
      <c r="G612" s="18">
        <v>124.2</v>
      </c>
      <c r="H612" s="7">
        <v>0.12</v>
      </c>
      <c r="I612" s="7">
        <v>0</v>
      </c>
      <c r="J612" s="7">
        <v>0</v>
      </c>
      <c r="K612" s="7">
        <v>1</v>
      </c>
      <c r="L612" s="7">
        <v>22</v>
      </c>
      <c r="M612" s="7">
        <v>24.4</v>
      </c>
      <c r="N612" s="7">
        <v>99.2</v>
      </c>
      <c r="O612" s="7">
        <v>2</v>
      </c>
    </row>
    <row r="613" spans="1:15" ht="16.5" thickBot="1">
      <c r="A613" s="21"/>
      <c r="B613" s="5" t="s">
        <v>108</v>
      </c>
      <c r="C613" s="18">
        <v>745</v>
      </c>
      <c r="D613" s="18">
        <f aca="true" t="shared" si="47" ref="D613:O613">SUM(D607:D612)</f>
        <v>23.4</v>
      </c>
      <c r="E613" s="41">
        <f t="shared" si="47"/>
        <v>29.699999999999996</v>
      </c>
      <c r="F613" s="41">
        <f t="shared" si="47"/>
        <v>99.5</v>
      </c>
      <c r="G613" s="41">
        <f t="shared" si="47"/>
        <v>758.5</v>
      </c>
      <c r="H613" s="41">
        <f t="shared" si="47"/>
        <v>0.6</v>
      </c>
      <c r="I613" s="41">
        <f t="shared" si="47"/>
        <v>29.41</v>
      </c>
      <c r="J613" s="41">
        <f t="shared" si="47"/>
        <v>0.09</v>
      </c>
      <c r="K613" s="41">
        <f t="shared" si="47"/>
        <v>6.95</v>
      </c>
      <c r="L613" s="41">
        <f t="shared" si="47"/>
        <v>297.05</v>
      </c>
      <c r="M613" s="41">
        <f t="shared" si="47"/>
        <v>127.91</v>
      </c>
      <c r="N613" s="41">
        <f t="shared" si="47"/>
        <v>612.8700000000001</v>
      </c>
      <c r="O613" s="41">
        <f t="shared" si="47"/>
        <v>5.109999999999999</v>
      </c>
    </row>
    <row r="614" spans="1:15" ht="15.75">
      <c r="A614" s="43"/>
      <c r="B614" s="44" t="s">
        <v>36</v>
      </c>
      <c r="C614" s="45" t="s">
        <v>37</v>
      </c>
      <c r="D614" s="46">
        <f>D613*4/G613*100</f>
        <v>12.340145023071852</v>
      </c>
      <c r="E614" s="47">
        <f>E613*9/G613*100</f>
        <v>35.24060646011865</v>
      </c>
      <c r="F614" s="47">
        <f>F613*4/G613*100</f>
        <v>52.47198417930126</v>
      </c>
      <c r="G614" s="45"/>
      <c r="H614" s="45"/>
      <c r="I614" s="45"/>
      <c r="J614" s="45"/>
      <c r="K614" s="45"/>
      <c r="L614" s="45"/>
      <c r="M614" s="45"/>
      <c r="N614" s="45"/>
      <c r="O614" s="45"/>
    </row>
    <row r="615" spans="1:15" ht="15.75">
      <c r="A615" s="33"/>
      <c r="B615" s="36"/>
      <c r="C615" s="35"/>
      <c r="D615" s="39"/>
      <c r="E615" s="40"/>
      <c r="F615" s="40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5.75">
      <c r="A616" s="33"/>
      <c r="B616" s="36"/>
      <c r="C616" s="35"/>
      <c r="D616" s="39"/>
      <c r="E616" s="40"/>
      <c r="F616" s="40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6.5" thickBot="1">
      <c r="A617" s="53"/>
      <c r="B617" s="54" t="s">
        <v>29</v>
      </c>
      <c r="C617" s="56">
        <f>C613+C602</f>
        <v>1275</v>
      </c>
      <c r="D617" s="58">
        <f>D613+D602</f>
        <v>38.8</v>
      </c>
      <c r="E617" s="58">
        <f>E613+E602</f>
        <v>45.5</v>
      </c>
      <c r="F617" s="58">
        <f>F613+F602</f>
        <v>166.5</v>
      </c>
      <c r="G617" s="58">
        <f>G613+G602</f>
        <v>1231.3</v>
      </c>
      <c r="H617" s="58">
        <f aca="true" t="shared" si="48" ref="H617:O617">H613+H602</f>
        <v>0.94</v>
      </c>
      <c r="I617" s="58">
        <f t="shared" si="48"/>
        <v>34.62</v>
      </c>
      <c r="J617" s="58">
        <f t="shared" si="48"/>
        <v>0.13</v>
      </c>
      <c r="K617" s="58">
        <f t="shared" si="48"/>
        <v>8.8</v>
      </c>
      <c r="L617" s="58">
        <f t="shared" si="48"/>
        <v>413.12</v>
      </c>
      <c r="M617" s="58">
        <f t="shared" si="48"/>
        <v>190.06</v>
      </c>
      <c r="N617" s="58">
        <f t="shared" si="48"/>
        <v>936.0700000000002</v>
      </c>
      <c r="O617" s="58">
        <f t="shared" si="48"/>
        <v>8.809999999999999</v>
      </c>
    </row>
    <row r="618" spans="1:15" ht="16.5" thickBot="1">
      <c r="A618" s="28"/>
      <c r="B618" s="16" t="s">
        <v>36</v>
      </c>
      <c r="C618" s="17" t="s">
        <v>37</v>
      </c>
      <c r="D618" s="38">
        <f>D617*4/G617*100</f>
        <v>12.604564281653536</v>
      </c>
      <c r="E618" s="26">
        <f>E617*9/G617*100</f>
        <v>33.257532689027855</v>
      </c>
      <c r="F618" s="26">
        <f>F617*4/G617*100</f>
        <v>54.08917404369365</v>
      </c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5.75">
      <c r="A619" s="33"/>
      <c r="B619" s="36"/>
      <c r="C619" s="35"/>
      <c r="D619" s="39"/>
      <c r="E619" s="40"/>
      <c r="F619" s="40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5.75">
      <c r="A620" s="33"/>
      <c r="B620" s="36"/>
      <c r="C620" s="35"/>
      <c r="D620" s="39"/>
      <c r="E620" s="40"/>
      <c r="F620" s="40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5.75">
      <c r="A621" s="33"/>
      <c r="B621" s="36"/>
      <c r="C621" s="35"/>
      <c r="D621" s="39"/>
      <c r="E621" s="40"/>
      <c r="F621" s="40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5.75">
      <c r="A622" s="33"/>
      <c r="B622" s="36"/>
      <c r="C622" s="35"/>
      <c r="D622" s="39"/>
      <c r="E622" s="40"/>
      <c r="F622" s="40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5.75">
      <c r="A623" s="33"/>
      <c r="B623" s="36"/>
      <c r="C623" s="35"/>
      <c r="D623" s="39"/>
      <c r="E623" s="40"/>
      <c r="F623" s="40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5.75">
      <c r="A624" s="33"/>
      <c r="B624" s="36"/>
      <c r="C624" s="35"/>
      <c r="D624" s="39"/>
      <c r="E624" s="40"/>
      <c r="F624" s="40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5.75">
      <c r="A625" s="33"/>
      <c r="B625" s="36"/>
      <c r="C625" s="35"/>
      <c r="D625" s="39"/>
      <c r="E625" s="40"/>
      <c r="F625" s="40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5.75">
      <c r="A626" s="33"/>
      <c r="B626" s="36"/>
      <c r="C626" s="35"/>
      <c r="D626" s="39"/>
      <c r="E626" s="40"/>
      <c r="F626" s="40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5.75">
      <c r="A627" s="33"/>
      <c r="B627" s="36"/>
      <c r="C627" s="35"/>
      <c r="D627" s="39"/>
      <c r="E627" s="40"/>
      <c r="F627" s="40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5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ht="13.5" thickBot="1"/>
    <row r="630" spans="1:15" ht="15.75">
      <c r="A630" s="23" t="s">
        <v>0</v>
      </c>
      <c r="B630" s="24" t="s">
        <v>5</v>
      </c>
      <c r="C630" s="90" t="s">
        <v>27</v>
      </c>
      <c r="D630" s="24" t="s">
        <v>7</v>
      </c>
      <c r="E630" s="24" t="s">
        <v>8</v>
      </c>
      <c r="F630" s="24" t="s">
        <v>9</v>
      </c>
      <c r="G630" s="24" t="s">
        <v>3</v>
      </c>
      <c r="H630" s="90" t="s">
        <v>10</v>
      </c>
      <c r="I630" s="24" t="s">
        <v>11</v>
      </c>
      <c r="J630" s="24" t="s">
        <v>12</v>
      </c>
      <c r="K630" s="24" t="s">
        <v>13</v>
      </c>
      <c r="L630" s="24" t="s">
        <v>14</v>
      </c>
      <c r="M630" s="24" t="s">
        <v>17</v>
      </c>
      <c r="N630" s="24" t="s">
        <v>15</v>
      </c>
      <c r="O630" s="24" t="s">
        <v>16</v>
      </c>
    </row>
    <row r="631" spans="1:15" ht="16.5" thickBot="1">
      <c r="A631" s="4" t="s">
        <v>4</v>
      </c>
      <c r="B631" s="15" t="s">
        <v>6</v>
      </c>
      <c r="C631" s="91"/>
      <c r="D631" s="15"/>
      <c r="E631" s="15"/>
      <c r="F631" s="15"/>
      <c r="G631" s="15"/>
      <c r="H631" s="91"/>
      <c r="I631" s="15"/>
      <c r="J631" s="15"/>
      <c r="K631" s="15"/>
      <c r="L631" s="15"/>
      <c r="M631" s="15"/>
      <c r="N631" s="15"/>
      <c r="O631" s="15"/>
    </row>
    <row r="632" spans="1:15" ht="19.5" thickBot="1">
      <c r="A632" s="1"/>
      <c r="B632" s="15" t="s">
        <v>46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9.5" thickBot="1">
      <c r="A633" s="3"/>
      <c r="B633" s="15" t="s">
        <v>33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7.25" customHeight="1" thickBot="1">
      <c r="A634" s="3"/>
      <c r="B634" s="14" t="s">
        <v>117</v>
      </c>
      <c r="C634" s="75">
        <v>30</v>
      </c>
      <c r="D634" s="7">
        <v>3.3</v>
      </c>
      <c r="E634" s="7">
        <v>3.6</v>
      </c>
      <c r="F634" s="7">
        <v>27.3</v>
      </c>
      <c r="G634" s="7">
        <v>155.3</v>
      </c>
      <c r="H634" s="7">
        <v>0.1</v>
      </c>
      <c r="I634" s="7">
        <v>0</v>
      </c>
      <c r="J634" s="7">
        <v>0</v>
      </c>
      <c r="K634" s="7">
        <v>0.8</v>
      </c>
      <c r="L634" s="7">
        <v>20</v>
      </c>
      <c r="M634" s="7">
        <v>22.4</v>
      </c>
      <c r="N634" s="7">
        <v>97.2</v>
      </c>
      <c r="O634" s="7">
        <v>1.8</v>
      </c>
    </row>
    <row r="635" spans="1:15" ht="16.5" thickBot="1">
      <c r="A635" s="12">
        <v>407</v>
      </c>
      <c r="B635" s="13" t="s">
        <v>86</v>
      </c>
      <c r="C635" s="7" t="s">
        <v>39</v>
      </c>
      <c r="D635" s="18">
        <v>4.3</v>
      </c>
      <c r="E635" s="18">
        <v>3.4</v>
      </c>
      <c r="F635" s="18">
        <v>18.3</v>
      </c>
      <c r="G635" s="18">
        <v>121</v>
      </c>
      <c r="H635" s="18">
        <v>0.07</v>
      </c>
      <c r="I635" s="18">
        <v>1</v>
      </c>
      <c r="J635" s="18">
        <v>0.1</v>
      </c>
      <c r="K635" s="18">
        <v>0.6</v>
      </c>
      <c r="L635" s="18">
        <v>29</v>
      </c>
      <c r="M635" s="18">
        <v>22</v>
      </c>
      <c r="N635" s="18">
        <v>211</v>
      </c>
      <c r="O635" s="18">
        <v>0.3</v>
      </c>
    </row>
    <row r="636" spans="1:15" ht="16.5" customHeight="1" thickBot="1">
      <c r="A636" s="30">
        <v>184</v>
      </c>
      <c r="B636" s="14" t="s">
        <v>87</v>
      </c>
      <c r="C636" s="18">
        <v>150</v>
      </c>
      <c r="D636" s="18">
        <v>4.6</v>
      </c>
      <c r="E636" s="18">
        <v>7.2</v>
      </c>
      <c r="F636" s="18">
        <v>20.7</v>
      </c>
      <c r="G636" s="18">
        <v>166</v>
      </c>
      <c r="H636" s="7">
        <v>0.02</v>
      </c>
      <c r="I636" s="7">
        <v>0.89</v>
      </c>
      <c r="J636" s="7">
        <v>0.05</v>
      </c>
      <c r="K636" s="7">
        <v>1</v>
      </c>
      <c r="L636" s="7">
        <v>79.6</v>
      </c>
      <c r="M636" s="7">
        <v>4.7</v>
      </c>
      <c r="N636" s="7">
        <v>100.4</v>
      </c>
      <c r="O636" s="7">
        <v>0.3</v>
      </c>
    </row>
    <row r="637" spans="1:15" ht="32.25" thickBot="1">
      <c r="A637" s="10">
        <v>493</v>
      </c>
      <c r="B637" s="14" t="s">
        <v>105</v>
      </c>
      <c r="C637" s="18">
        <v>200</v>
      </c>
      <c r="D637" s="37">
        <v>0.7</v>
      </c>
      <c r="E637" s="18">
        <v>0.3</v>
      </c>
      <c r="F637" s="18">
        <v>19.1</v>
      </c>
      <c r="G637" s="18">
        <v>81.9</v>
      </c>
      <c r="H637" s="18">
        <v>0.01</v>
      </c>
      <c r="I637" s="18">
        <v>15.9</v>
      </c>
      <c r="J637" s="18">
        <v>0</v>
      </c>
      <c r="K637" s="18">
        <v>0</v>
      </c>
      <c r="L637" s="18">
        <v>12.26</v>
      </c>
      <c r="M637" s="18">
        <v>2.72</v>
      </c>
      <c r="N637" s="18">
        <v>65.72</v>
      </c>
      <c r="O637" s="18">
        <v>1.2</v>
      </c>
    </row>
    <row r="638" spans="1:15" ht="15.75">
      <c r="A638" s="79"/>
      <c r="B638" s="80" t="s">
        <v>41</v>
      </c>
      <c r="C638" s="81">
        <v>30</v>
      </c>
      <c r="D638" s="82">
        <v>2.6</v>
      </c>
      <c r="E638" s="82">
        <v>2.9</v>
      </c>
      <c r="F638" s="82">
        <v>21.9</v>
      </c>
      <c r="G638" s="82">
        <v>124.2</v>
      </c>
      <c r="H638" s="82">
        <v>0.1</v>
      </c>
      <c r="I638" s="82">
        <v>0</v>
      </c>
      <c r="J638" s="82">
        <v>0</v>
      </c>
      <c r="K638" s="82">
        <v>0.8</v>
      </c>
      <c r="L638" s="82">
        <v>20</v>
      </c>
      <c r="M638" s="82">
        <v>22.4</v>
      </c>
      <c r="N638" s="82">
        <v>97.2</v>
      </c>
      <c r="O638" s="82">
        <v>1.8</v>
      </c>
    </row>
    <row r="639" spans="1:15" ht="15.75">
      <c r="A639" s="83"/>
      <c r="B639" s="84" t="s">
        <v>106</v>
      </c>
      <c r="C639" s="85">
        <v>500</v>
      </c>
      <c r="D639" s="86">
        <f aca="true" t="shared" si="49" ref="D639:O639">SUM(D634:D638)</f>
        <v>15.499999999999998</v>
      </c>
      <c r="E639" s="86">
        <f t="shared" si="49"/>
        <v>17.4</v>
      </c>
      <c r="F639" s="86">
        <f t="shared" si="49"/>
        <v>107.30000000000001</v>
      </c>
      <c r="G639" s="86">
        <f t="shared" si="49"/>
        <v>648.4000000000001</v>
      </c>
      <c r="H639" s="86">
        <f t="shared" si="49"/>
        <v>0.30000000000000004</v>
      </c>
      <c r="I639" s="86">
        <f t="shared" si="49"/>
        <v>17.79</v>
      </c>
      <c r="J639" s="86">
        <f t="shared" si="49"/>
        <v>0.15000000000000002</v>
      </c>
      <c r="K639" s="86">
        <f t="shared" si="49"/>
        <v>3.2</v>
      </c>
      <c r="L639" s="86">
        <f t="shared" si="49"/>
        <v>160.85999999999999</v>
      </c>
      <c r="M639" s="86">
        <f t="shared" si="49"/>
        <v>74.22</v>
      </c>
      <c r="N639" s="86">
        <f t="shared" si="49"/>
        <v>571.5200000000001</v>
      </c>
      <c r="O639" s="86">
        <f t="shared" si="49"/>
        <v>5.3999999999999995</v>
      </c>
    </row>
    <row r="640" spans="1:15" ht="15.75">
      <c r="A640" s="83"/>
      <c r="B640" s="87" t="s">
        <v>36</v>
      </c>
      <c r="C640" s="85" t="s">
        <v>37</v>
      </c>
      <c r="D640" s="88">
        <f>D639*4/G639*100</f>
        <v>9.561998766193705</v>
      </c>
      <c r="E640" s="89">
        <f>E639*9/G639*100</f>
        <v>24.151758173966684</v>
      </c>
      <c r="F640" s="89">
        <f>F639*4/G639*100</f>
        <v>66.1937075879087</v>
      </c>
      <c r="G640" s="85"/>
      <c r="H640" s="85"/>
      <c r="I640" s="85"/>
      <c r="J640" s="85"/>
      <c r="K640" s="85"/>
      <c r="L640" s="85"/>
      <c r="M640" s="85"/>
      <c r="N640" s="85"/>
      <c r="O640" s="85"/>
    </row>
    <row r="641" spans="1:15" ht="15.75">
      <c r="A641" s="33"/>
      <c r="B641" s="36"/>
      <c r="C641" s="35"/>
      <c r="D641" s="39"/>
      <c r="E641" s="40"/>
      <c r="F641" s="40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5.75">
      <c r="A642" s="33"/>
      <c r="B642" s="36"/>
      <c r="C642" s="35"/>
      <c r="D642" s="39"/>
      <c r="E642" s="40"/>
      <c r="F642" s="40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8.75">
      <c r="A643" s="77"/>
      <c r="B643" s="78" t="s">
        <v>34</v>
      </c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</row>
    <row r="644" spans="1:17" ht="16.5" thickBot="1">
      <c r="A644" s="19">
        <v>145</v>
      </c>
      <c r="B644" s="14" t="s">
        <v>118</v>
      </c>
      <c r="C644" s="18">
        <v>100</v>
      </c>
      <c r="D644" s="37">
        <v>4.6</v>
      </c>
      <c r="E644" s="18">
        <v>5.9</v>
      </c>
      <c r="F644" s="18">
        <v>0</v>
      </c>
      <c r="G644" s="18">
        <v>71.5</v>
      </c>
      <c r="H644" s="18">
        <v>0.03</v>
      </c>
      <c r="I644" s="18">
        <v>3.5</v>
      </c>
      <c r="J644" s="18">
        <v>0</v>
      </c>
      <c r="K644" s="18">
        <v>0.1</v>
      </c>
      <c r="L644" s="18">
        <v>17.1</v>
      </c>
      <c r="M644" s="18">
        <v>14.1</v>
      </c>
      <c r="N644" s="18">
        <v>31</v>
      </c>
      <c r="O644" s="18">
        <v>0.5</v>
      </c>
      <c r="Q644" t="s">
        <v>122</v>
      </c>
    </row>
    <row r="645" spans="1:15" ht="16.5" thickBot="1">
      <c r="A645" s="14">
        <v>90</v>
      </c>
      <c r="B645" s="14" t="s">
        <v>73</v>
      </c>
      <c r="C645" s="18">
        <v>200</v>
      </c>
      <c r="D645" s="14">
        <v>4.8</v>
      </c>
      <c r="E645" s="14">
        <v>3.6</v>
      </c>
      <c r="F645" s="14">
        <v>27.2</v>
      </c>
      <c r="G645" s="14">
        <v>160.4</v>
      </c>
      <c r="H645" s="14">
        <v>0.1</v>
      </c>
      <c r="I645" s="14">
        <v>6</v>
      </c>
      <c r="J645" s="14">
        <v>1.2</v>
      </c>
      <c r="K645" s="14">
        <v>56.25</v>
      </c>
      <c r="L645" s="14">
        <v>351.25</v>
      </c>
      <c r="M645" s="14">
        <v>37.5</v>
      </c>
      <c r="N645" s="14">
        <v>2.5</v>
      </c>
      <c r="O645" s="14">
        <v>0.06</v>
      </c>
    </row>
    <row r="646" spans="1:15" ht="16.5" thickBot="1">
      <c r="A646" s="12">
        <v>407</v>
      </c>
      <c r="B646" s="13" t="s">
        <v>86</v>
      </c>
      <c r="C646" s="18" t="s">
        <v>39</v>
      </c>
      <c r="D646" s="18">
        <v>4.3</v>
      </c>
      <c r="E646" s="18">
        <v>3.4</v>
      </c>
      <c r="F646" s="18">
        <v>18.3</v>
      </c>
      <c r="G646" s="18">
        <v>121</v>
      </c>
      <c r="H646" s="18">
        <v>0.07</v>
      </c>
      <c r="I646" s="18">
        <v>1</v>
      </c>
      <c r="J646" s="18">
        <v>0.1</v>
      </c>
      <c r="K646" s="18">
        <v>0.6</v>
      </c>
      <c r="L646" s="18">
        <v>29</v>
      </c>
      <c r="M646" s="18">
        <v>22</v>
      </c>
      <c r="N646" s="18">
        <v>211</v>
      </c>
      <c r="O646" s="18">
        <v>0.3</v>
      </c>
    </row>
    <row r="647" spans="1:15" ht="16.5" customHeight="1" thickBot="1">
      <c r="A647" s="30">
        <v>184</v>
      </c>
      <c r="B647" s="14" t="s">
        <v>87</v>
      </c>
      <c r="C647" s="18">
        <v>150</v>
      </c>
      <c r="D647" s="18">
        <v>4.6</v>
      </c>
      <c r="E647" s="18">
        <v>7.2</v>
      </c>
      <c r="F647" s="18">
        <v>20.7</v>
      </c>
      <c r="G647" s="18">
        <v>166</v>
      </c>
      <c r="H647" s="7">
        <v>0.02</v>
      </c>
      <c r="I647" s="7">
        <v>0.89</v>
      </c>
      <c r="J647" s="7">
        <v>0.05</v>
      </c>
      <c r="K647" s="7">
        <v>1</v>
      </c>
      <c r="L647" s="7">
        <v>79.6</v>
      </c>
      <c r="M647" s="7">
        <v>4.7</v>
      </c>
      <c r="N647" s="7">
        <v>100.4</v>
      </c>
      <c r="O647" s="7">
        <v>0.3</v>
      </c>
    </row>
    <row r="648" spans="1:18" ht="16.5" thickBot="1">
      <c r="A648" s="10">
        <v>493</v>
      </c>
      <c r="B648" s="14" t="s">
        <v>19</v>
      </c>
      <c r="C648" s="18">
        <v>200</v>
      </c>
      <c r="D648" s="18">
        <v>0.2</v>
      </c>
      <c r="E648" s="18">
        <v>0</v>
      </c>
      <c r="F648" s="18">
        <v>15.1</v>
      </c>
      <c r="G648" s="18">
        <v>61.2</v>
      </c>
      <c r="H648" s="18">
        <v>0</v>
      </c>
      <c r="I648" s="18">
        <v>4.45</v>
      </c>
      <c r="J648" s="18">
        <v>0</v>
      </c>
      <c r="K648" s="18">
        <v>0</v>
      </c>
      <c r="L648" s="18">
        <v>4.52</v>
      </c>
      <c r="M648" s="18">
        <v>2.43</v>
      </c>
      <c r="N648" s="18">
        <v>0.08</v>
      </c>
      <c r="O648" s="18">
        <v>0.6</v>
      </c>
      <c r="R648" s="32"/>
    </row>
    <row r="649" spans="1:15" ht="16.5" thickBot="1">
      <c r="A649" s="10"/>
      <c r="B649" s="14" t="s">
        <v>41</v>
      </c>
      <c r="C649" s="18">
        <v>45</v>
      </c>
      <c r="D649" s="18">
        <v>2.6</v>
      </c>
      <c r="E649" s="18">
        <v>2.9</v>
      </c>
      <c r="F649" s="18">
        <v>21.9</v>
      </c>
      <c r="G649" s="18">
        <v>124.2</v>
      </c>
      <c r="H649" s="7">
        <v>0.12</v>
      </c>
      <c r="I649" s="7">
        <v>0</v>
      </c>
      <c r="J649" s="7">
        <v>0</v>
      </c>
      <c r="K649" s="7">
        <v>1</v>
      </c>
      <c r="L649" s="7">
        <v>22</v>
      </c>
      <c r="M649" s="7">
        <v>24.4</v>
      </c>
      <c r="N649" s="7">
        <v>99.2</v>
      </c>
      <c r="O649" s="7">
        <v>2</v>
      </c>
    </row>
    <row r="650" spans="1:15" ht="16.5" thickBot="1">
      <c r="A650" s="59"/>
      <c r="B650" s="60" t="s">
        <v>103</v>
      </c>
      <c r="C650" s="18">
        <v>745</v>
      </c>
      <c r="D650" s="61">
        <f aca="true" t="shared" si="50" ref="D650:O650">SUM(D644:D649)</f>
        <v>21.099999999999998</v>
      </c>
      <c r="E650" s="62">
        <f t="shared" si="50"/>
        <v>23</v>
      </c>
      <c r="F650" s="62">
        <f t="shared" si="50"/>
        <v>103.19999999999999</v>
      </c>
      <c r="G650" s="62">
        <f t="shared" si="50"/>
        <v>704.3000000000001</v>
      </c>
      <c r="H650" s="62">
        <f t="shared" si="50"/>
        <v>0.33999999999999997</v>
      </c>
      <c r="I650" s="62">
        <f t="shared" si="50"/>
        <v>15.84</v>
      </c>
      <c r="J650" s="62">
        <f t="shared" si="50"/>
        <v>1.35</v>
      </c>
      <c r="K650" s="62">
        <f t="shared" si="50"/>
        <v>58.95</v>
      </c>
      <c r="L650" s="62">
        <f t="shared" si="50"/>
        <v>503.47</v>
      </c>
      <c r="M650" s="62">
        <f t="shared" si="50"/>
        <v>105.13</v>
      </c>
      <c r="N650" s="62">
        <f t="shared" si="50"/>
        <v>444.17999999999995</v>
      </c>
      <c r="O650" s="62">
        <f t="shared" si="50"/>
        <v>3.7600000000000002</v>
      </c>
    </row>
    <row r="651" spans="1:15" ht="15.75">
      <c r="A651" s="63"/>
      <c r="B651" s="64" t="s">
        <v>36</v>
      </c>
      <c r="C651" s="65" t="s">
        <v>37</v>
      </c>
      <c r="D651" s="66">
        <f>D650*4/G650*100</f>
        <v>11.983529745846939</v>
      </c>
      <c r="E651" s="67">
        <f>E650*9/G650*100</f>
        <v>29.390884566235975</v>
      </c>
      <c r="F651" s="67">
        <f>F650*4/G650*100</f>
        <v>58.61138719295753</v>
      </c>
      <c r="G651" s="65"/>
      <c r="H651" s="65"/>
      <c r="I651" s="65"/>
      <c r="J651" s="65"/>
      <c r="K651" s="65"/>
      <c r="L651" s="65"/>
      <c r="M651" s="65"/>
      <c r="N651" s="65"/>
      <c r="O651" s="65"/>
    </row>
    <row r="652" spans="1:15" ht="15.75">
      <c r="A652" s="33"/>
      <c r="B652" s="36"/>
      <c r="C652" s="35"/>
      <c r="D652" s="39"/>
      <c r="E652" s="40"/>
      <c r="F652" s="40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5.75">
      <c r="A653" s="33"/>
      <c r="B653" s="36"/>
      <c r="C653" s="35"/>
      <c r="D653" s="39"/>
      <c r="E653" s="40"/>
      <c r="F653" s="40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6.5" thickBot="1">
      <c r="A654" s="53"/>
      <c r="B654" s="54" t="s">
        <v>29</v>
      </c>
      <c r="C654" s="56">
        <f>C639+C650</f>
        <v>1245</v>
      </c>
      <c r="D654" s="58">
        <f aca="true" t="shared" si="51" ref="D654:O654">D650+D639</f>
        <v>36.599999999999994</v>
      </c>
      <c r="E654" s="58">
        <f t="shared" si="51"/>
        <v>40.4</v>
      </c>
      <c r="F654" s="58">
        <f t="shared" si="51"/>
        <v>210.5</v>
      </c>
      <c r="G654" s="58">
        <f t="shared" si="51"/>
        <v>1352.7000000000003</v>
      </c>
      <c r="H654" s="58">
        <f t="shared" si="51"/>
        <v>0.64</v>
      </c>
      <c r="I654" s="58">
        <f t="shared" si="51"/>
        <v>33.629999999999995</v>
      </c>
      <c r="J654" s="56">
        <f t="shared" si="51"/>
        <v>1.5</v>
      </c>
      <c r="K654" s="58">
        <f t="shared" si="51"/>
        <v>62.150000000000006</v>
      </c>
      <c r="L654" s="58">
        <f t="shared" si="51"/>
        <v>664.33</v>
      </c>
      <c r="M654" s="58">
        <f t="shared" si="51"/>
        <v>179.35</v>
      </c>
      <c r="N654" s="58">
        <f t="shared" si="51"/>
        <v>1015.7</v>
      </c>
      <c r="O654" s="58">
        <f t="shared" si="51"/>
        <v>9.16</v>
      </c>
    </row>
    <row r="655" spans="1:6" ht="16.5" thickBot="1">
      <c r="A655" s="28"/>
      <c r="B655" s="16" t="s">
        <v>36</v>
      </c>
      <c r="C655" s="17" t="s">
        <v>37</v>
      </c>
      <c r="D655" s="38">
        <f>D654*4/G654*100</f>
        <v>10.822798846750938</v>
      </c>
      <c r="E655" s="26">
        <f>E654*9/G654*100</f>
        <v>26.8795741849634</v>
      </c>
      <c r="F655" s="26">
        <f>F654*4/G654*100</f>
        <v>62.245878613144065</v>
      </c>
    </row>
    <row r="656" spans="1:6" ht="15.75">
      <c r="A656" s="33"/>
      <c r="B656" s="36"/>
      <c r="C656" s="35"/>
      <c r="D656" s="39"/>
      <c r="E656" s="40"/>
      <c r="F656" s="40"/>
    </row>
    <row r="657" spans="1:6" ht="15.75">
      <c r="A657" s="33"/>
      <c r="B657" s="36"/>
      <c r="C657" s="35"/>
      <c r="D657" s="39"/>
      <c r="E657" s="40"/>
      <c r="F657" s="40"/>
    </row>
    <row r="658" spans="1:6" ht="15.75">
      <c r="A658" s="33"/>
      <c r="B658" s="36"/>
      <c r="C658" s="35"/>
      <c r="D658" s="39"/>
      <c r="E658" s="40"/>
      <c r="F658" s="40"/>
    </row>
    <row r="659" spans="1:6" ht="15.75">
      <c r="A659" s="33"/>
      <c r="B659" s="36"/>
      <c r="C659" s="35"/>
      <c r="D659" s="39"/>
      <c r="E659" s="40"/>
      <c r="F659" s="40"/>
    </row>
    <row r="660" spans="1:6" ht="15.75">
      <c r="A660" s="33"/>
      <c r="B660" s="36"/>
      <c r="C660" s="35"/>
      <c r="D660" s="39"/>
      <c r="E660" s="40"/>
      <c r="F660" s="40"/>
    </row>
    <row r="661" spans="1:6" ht="15.75">
      <c r="A661" s="33"/>
      <c r="B661" s="36"/>
      <c r="C661" s="35"/>
      <c r="D661" s="39"/>
      <c r="E661" s="40"/>
      <c r="F661" s="40"/>
    </row>
    <row r="662" spans="1:6" ht="15.75">
      <c r="A662" s="33"/>
      <c r="B662" s="36"/>
      <c r="C662" s="35"/>
      <c r="D662" s="39"/>
      <c r="E662" s="40"/>
      <c r="F662" s="40"/>
    </row>
    <row r="663" spans="1:6" ht="15.75">
      <c r="A663" s="33"/>
      <c r="B663" s="36"/>
      <c r="C663" s="35"/>
      <c r="D663" s="39"/>
      <c r="E663" s="40"/>
      <c r="F663" s="40"/>
    </row>
    <row r="664" spans="1:6" ht="15.75">
      <c r="A664" s="33"/>
      <c r="B664" s="36"/>
      <c r="C664" s="35"/>
      <c r="D664" s="39"/>
      <c r="E664" s="40"/>
      <c r="F664" s="40"/>
    </row>
    <row r="665" spans="1:6" ht="15.75">
      <c r="A665" s="33"/>
      <c r="B665" s="36"/>
      <c r="C665" s="35"/>
      <c r="D665" s="39"/>
      <c r="E665" s="40"/>
      <c r="F665" s="40"/>
    </row>
    <row r="666" spans="1:6" ht="15.75">
      <c r="A666" s="33"/>
      <c r="B666" s="36"/>
      <c r="C666" s="35"/>
      <c r="D666" s="39"/>
      <c r="E666" s="40"/>
      <c r="F666" s="40"/>
    </row>
    <row r="667" spans="1:6" ht="15.75">
      <c r="A667" s="33"/>
      <c r="B667" s="36"/>
      <c r="C667" s="35"/>
      <c r="D667" s="39"/>
      <c r="E667" s="40"/>
      <c r="F667" s="40"/>
    </row>
    <row r="668" ht="13.5" thickBot="1"/>
    <row r="669" spans="1:15" ht="15.75">
      <c r="A669" s="23" t="s">
        <v>0</v>
      </c>
      <c r="B669" s="24" t="s">
        <v>5</v>
      </c>
      <c r="C669" s="90" t="s">
        <v>27</v>
      </c>
      <c r="D669" s="24" t="s">
        <v>7</v>
      </c>
      <c r="E669" s="24" t="s">
        <v>8</v>
      </c>
      <c r="F669" s="24" t="s">
        <v>9</v>
      </c>
      <c r="G669" s="24" t="s">
        <v>3</v>
      </c>
      <c r="H669" s="90" t="s">
        <v>10</v>
      </c>
      <c r="I669" s="24" t="s">
        <v>11</v>
      </c>
      <c r="J669" s="24" t="s">
        <v>12</v>
      </c>
      <c r="K669" s="24" t="s">
        <v>13</v>
      </c>
      <c r="L669" s="24" t="s">
        <v>14</v>
      </c>
      <c r="M669" s="24" t="s">
        <v>17</v>
      </c>
      <c r="N669" s="24" t="s">
        <v>15</v>
      </c>
      <c r="O669" s="24" t="s">
        <v>16</v>
      </c>
    </row>
    <row r="670" spans="1:15" ht="16.5" thickBot="1">
      <c r="A670" s="4" t="s">
        <v>4</v>
      </c>
      <c r="B670" s="15" t="s">
        <v>6</v>
      </c>
      <c r="C670" s="91"/>
      <c r="D670" s="15"/>
      <c r="E670" s="15"/>
      <c r="F670" s="15"/>
      <c r="G670" s="15"/>
      <c r="H670" s="91"/>
      <c r="I670" s="15"/>
      <c r="J670" s="15"/>
      <c r="K670" s="15"/>
      <c r="L670" s="15"/>
      <c r="M670" s="15"/>
      <c r="N670" s="15"/>
      <c r="O670" s="15"/>
    </row>
    <row r="671" spans="1:15" ht="19.5" thickBot="1">
      <c r="A671" s="1"/>
      <c r="B671" s="15" t="s">
        <v>65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6.5" customHeight="1" thickBot="1">
      <c r="A672" s="1"/>
      <c r="B672" s="15" t="s">
        <v>33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32.25" thickBot="1">
      <c r="A673" s="10">
        <v>255</v>
      </c>
      <c r="B673" s="14" t="s">
        <v>88</v>
      </c>
      <c r="C673" s="18" t="s">
        <v>39</v>
      </c>
      <c r="D673" s="18">
        <v>6.5</v>
      </c>
      <c r="E673" s="18">
        <v>6.4</v>
      </c>
      <c r="F673" s="18">
        <v>5.1</v>
      </c>
      <c r="G673" s="18">
        <v>104</v>
      </c>
      <c r="H673" s="18">
        <v>0.21</v>
      </c>
      <c r="I673" s="18">
        <v>0.05</v>
      </c>
      <c r="J673" s="18">
        <v>0.1</v>
      </c>
      <c r="K673" s="18">
        <v>0.6</v>
      </c>
      <c r="L673" s="18">
        <v>291</v>
      </c>
      <c r="M673" s="18">
        <v>21.4</v>
      </c>
      <c r="N673" s="18">
        <v>255</v>
      </c>
      <c r="O673" s="18">
        <v>0.6</v>
      </c>
    </row>
    <row r="674" spans="1:15" ht="16.5" thickBot="1">
      <c r="A674" s="10">
        <v>321</v>
      </c>
      <c r="B674" s="14" t="s">
        <v>2</v>
      </c>
      <c r="C674" s="7">
        <v>150</v>
      </c>
      <c r="D674" s="7">
        <v>6.2</v>
      </c>
      <c r="E674" s="7">
        <v>7.4</v>
      </c>
      <c r="F674" s="7">
        <v>25.8</v>
      </c>
      <c r="G674" s="7">
        <v>194.6</v>
      </c>
      <c r="H674" s="7">
        <v>0.02</v>
      </c>
      <c r="I674" s="7">
        <v>0.89</v>
      </c>
      <c r="J674" s="7">
        <v>0.05</v>
      </c>
      <c r="K674" s="7">
        <v>1</v>
      </c>
      <c r="L674" s="7">
        <v>79.6</v>
      </c>
      <c r="M674" s="7">
        <v>4.7</v>
      </c>
      <c r="N674" s="7">
        <v>100.4</v>
      </c>
      <c r="O674" s="7">
        <v>0.3</v>
      </c>
    </row>
    <row r="675" spans="1:15" ht="16.5" thickBot="1">
      <c r="A675" s="12">
        <v>494</v>
      </c>
      <c r="B675" s="13" t="s">
        <v>21</v>
      </c>
      <c r="C675" s="7" t="s">
        <v>99</v>
      </c>
      <c r="D675" s="7">
        <v>0.2</v>
      </c>
      <c r="E675" s="7">
        <v>0</v>
      </c>
      <c r="F675" s="7">
        <v>15.1</v>
      </c>
      <c r="G675" s="7">
        <v>61.2</v>
      </c>
      <c r="H675" s="7">
        <v>0</v>
      </c>
      <c r="I675" s="7">
        <v>0.1</v>
      </c>
      <c r="J675" s="7">
        <v>0</v>
      </c>
      <c r="K675" s="7">
        <v>0</v>
      </c>
      <c r="L675" s="7">
        <v>11</v>
      </c>
      <c r="M675" s="7">
        <v>1</v>
      </c>
      <c r="N675" s="7">
        <v>3</v>
      </c>
      <c r="O675" s="7">
        <v>0.3</v>
      </c>
    </row>
    <row r="676" spans="1:15" ht="16.5" thickBot="1">
      <c r="A676" s="12"/>
      <c r="B676" s="14" t="s">
        <v>96</v>
      </c>
      <c r="C676" s="18">
        <v>30</v>
      </c>
      <c r="D676" s="18">
        <v>3.1</v>
      </c>
      <c r="E676" s="18">
        <v>3</v>
      </c>
      <c r="F676" s="18">
        <v>29.4</v>
      </c>
      <c r="G676" s="18">
        <v>157</v>
      </c>
      <c r="H676" s="7">
        <v>0.12</v>
      </c>
      <c r="I676" s="7">
        <v>0</v>
      </c>
      <c r="J676" s="7">
        <v>0</v>
      </c>
      <c r="K676" s="7">
        <v>1</v>
      </c>
      <c r="L676" s="7">
        <v>22</v>
      </c>
      <c r="M676" s="7">
        <v>24.4</v>
      </c>
      <c r="N676" s="7">
        <v>99.2</v>
      </c>
      <c r="O676" s="7">
        <v>2</v>
      </c>
    </row>
    <row r="677" spans="1:15" ht="16.5" thickBot="1">
      <c r="A677" s="10">
        <v>112</v>
      </c>
      <c r="B677" s="14" t="s">
        <v>26</v>
      </c>
      <c r="C677" s="18">
        <v>100</v>
      </c>
      <c r="D677" s="18">
        <v>0.8</v>
      </c>
      <c r="E677" s="18">
        <v>0.2</v>
      </c>
      <c r="F677" s="18">
        <v>17.5</v>
      </c>
      <c r="G677" s="18">
        <v>75</v>
      </c>
      <c r="H677" s="7">
        <v>0.1</v>
      </c>
      <c r="I677" s="18">
        <v>8.4</v>
      </c>
      <c r="J677" s="18">
        <v>0</v>
      </c>
      <c r="K677" s="18">
        <v>0.2</v>
      </c>
      <c r="L677" s="18">
        <v>18</v>
      </c>
      <c r="M677" s="18">
        <v>15</v>
      </c>
      <c r="N677" s="18">
        <v>27</v>
      </c>
      <c r="O677" s="18">
        <v>1.5</v>
      </c>
    </row>
    <row r="678" spans="1:15" ht="16.5" thickBot="1">
      <c r="A678" s="21"/>
      <c r="B678" s="5" t="s">
        <v>106</v>
      </c>
      <c r="C678" s="8">
        <v>570</v>
      </c>
      <c r="D678" s="25">
        <f aca="true" t="shared" si="52" ref="D678:O678">SUM(D673:D677)</f>
        <v>16.799999999999997</v>
      </c>
      <c r="E678" s="25">
        <f t="shared" si="52"/>
        <v>17</v>
      </c>
      <c r="F678" s="25">
        <f t="shared" si="52"/>
        <v>92.9</v>
      </c>
      <c r="G678" s="25">
        <f t="shared" si="52"/>
        <v>591.8</v>
      </c>
      <c r="H678" s="25">
        <f t="shared" si="52"/>
        <v>0.44999999999999996</v>
      </c>
      <c r="I678" s="25">
        <f t="shared" si="52"/>
        <v>9.440000000000001</v>
      </c>
      <c r="J678" s="25">
        <f t="shared" si="52"/>
        <v>0.15000000000000002</v>
      </c>
      <c r="K678" s="25">
        <f t="shared" si="52"/>
        <v>2.8000000000000003</v>
      </c>
      <c r="L678" s="25">
        <f t="shared" si="52"/>
        <v>421.6</v>
      </c>
      <c r="M678" s="25">
        <f t="shared" si="52"/>
        <v>66.5</v>
      </c>
      <c r="N678" s="25">
        <f t="shared" si="52"/>
        <v>484.59999999999997</v>
      </c>
      <c r="O678" s="25">
        <f t="shared" si="52"/>
        <v>4.7</v>
      </c>
    </row>
    <row r="679" spans="1:15" ht="15.75">
      <c r="A679" s="43"/>
      <c r="B679" s="44" t="s">
        <v>36</v>
      </c>
      <c r="C679" s="45" t="s">
        <v>37</v>
      </c>
      <c r="D679" s="46">
        <f>D678*4/G678*100</f>
        <v>11.355187563366002</v>
      </c>
      <c r="E679" s="47">
        <f>E678*9/G678*100</f>
        <v>25.853328827306527</v>
      </c>
      <c r="F679" s="47">
        <f>F678*4/G678*100</f>
        <v>62.79148360932748</v>
      </c>
      <c r="G679" s="45"/>
      <c r="H679" s="45"/>
      <c r="I679" s="45"/>
      <c r="J679" s="45"/>
      <c r="K679" s="45"/>
      <c r="L679" s="45"/>
      <c r="M679" s="45"/>
      <c r="N679" s="45"/>
      <c r="O679" s="45"/>
    </row>
    <row r="680" spans="1:15" ht="15.75">
      <c r="A680" s="33"/>
      <c r="B680" s="36"/>
      <c r="C680" s="35"/>
      <c r="D680" s="39"/>
      <c r="E680" s="40"/>
      <c r="F680" s="40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5.75">
      <c r="A681" s="33"/>
      <c r="B681" s="36"/>
      <c r="C681" s="35"/>
      <c r="D681" s="39"/>
      <c r="E681" s="40"/>
      <c r="F681" s="40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6.5" customHeight="1" thickBot="1">
      <c r="A682" s="48"/>
      <c r="B682" s="49" t="s">
        <v>34</v>
      </c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</row>
    <row r="683" spans="1:15" ht="16.5" thickBot="1">
      <c r="A683" s="19">
        <v>145</v>
      </c>
      <c r="B683" s="14" t="s">
        <v>118</v>
      </c>
      <c r="C683" s="18">
        <v>60</v>
      </c>
      <c r="D683" s="18">
        <v>1</v>
      </c>
      <c r="E683" s="18">
        <v>6.1</v>
      </c>
      <c r="F683" s="18">
        <v>5.2</v>
      </c>
      <c r="G683" s="18">
        <v>79.2</v>
      </c>
      <c r="H683" s="18">
        <v>0.1</v>
      </c>
      <c r="I683" s="18">
        <v>16.7</v>
      </c>
      <c r="J683" s="18">
        <v>0.05</v>
      </c>
      <c r="K683" s="18">
        <v>2.9</v>
      </c>
      <c r="L683" s="18">
        <v>101</v>
      </c>
      <c r="M683" s="18">
        <v>33.3</v>
      </c>
      <c r="N683" s="18">
        <v>121.67</v>
      </c>
      <c r="O683" s="18">
        <v>0.6</v>
      </c>
    </row>
    <row r="684" spans="1:15" ht="16.5" thickBot="1">
      <c r="A684" s="10">
        <v>76</v>
      </c>
      <c r="B684" s="14" t="s">
        <v>89</v>
      </c>
      <c r="C684" s="18">
        <v>200</v>
      </c>
      <c r="D684" s="18">
        <v>6.8</v>
      </c>
      <c r="E684" s="18">
        <v>6.9</v>
      </c>
      <c r="F684" s="18">
        <v>23.3</v>
      </c>
      <c r="G684" s="18">
        <v>182.5</v>
      </c>
      <c r="H684" s="18">
        <v>0.07</v>
      </c>
      <c r="I684" s="18">
        <v>6.1</v>
      </c>
      <c r="J684" s="18">
        <v>0.02</v>
      </c>
      <c r="K684" s="18">
        <v>0.8</v>
      </c>
      <c r="L684" s="18">
        <v>57.6</v>
      </c>
      <c r="M684" s="18">
        <v>20.85</v>
      </c>
      <c r="N684" s="18">
        <v>136</v>
      </c>
      <c r="O684" s="18">
        <v>0.3</v>
      </c>
    </row>
    <row r="685" spans="1:15" ht="32.25" thickBot="1">
      <c r="A685" s="10">
        <v>255</v>
      </c>
      <c r="B685" s="14" t="s">
        <v>88</v>
      </c>
      <c r="C685" s="18" t="s">
        <v>39</v>
      </c>
      <c r="D685" s="18">
        <v>6.5</v>
      </c>
      <c r="E685" s="18">
        <v>6.4</v>
      </c>
      <c r="F685" s="18">
        <v>5.1</v>
      </c>
      <c r="G685" s="18">
        <v>104</v>
      </c>
      <c r="H685" s="18">
        <v>0.21</v>
      </c>
      <c r="I685" s="18">
        <v>0.05</v>
      </c>
      <c r="J685" s="18">
        <v>0.1</v>
      </c>
      <c r="K685" s="18">
        <v>0.6</v>
      </c>
      <c r="L685" s="18">
        <v>291</v>
      </c>
      <c r="M685" s="18">
        <v>21.4</v>
      </c>
      <c r="N685" s="18">
        <v>255</v>
      </c>
      <c r="O685" s="18">
        <v>0.6</v>
      </c>
    </row>
    <row r="686" spans="1:15" ht="16.5" thickBot="1">
      <c r="A686" s="10">
        <v>321</v>
      </c>
      <c r="B686" s="14" t="s">
        <v>2</v>
      </c>
      <c r="C686" s="7">
        <v>150</v>
      </c>
      <c r="D686" s="7">
        <v>6.2</v>
      </c>
      <c r="E686" s="7">
        <v>7.4</v>
      </c>
      <c r="F686" s="7">
        <v>25.8</v>
      </c>
      <c r="G686" s="7">
        <v>194.6</v>
      </c>
      <c r="H686" s="7">
        <v>0.02</v>
      </c>
      <c r="I686" s="7">
        <v>0.89</v>
      </c>
      <c r="J686" s="7">
        <v>0.05</v>
      </c>
      <c r="K686" s="7">
        <v>1</v>
      </c>
      <c r="L686" s="7">
        <v>79.6</v>
      </c>
      <c r="M686" s="7">
        <v>4.7</v>
      </c>
      <c r="N686" s="7">
        <v>100.4</v>
      </c>
      <c r="O686" s="7">
        <v>0.3</v>
      </c>
    </row>
    <row r="687" spans="1:15" ht="16.5" thickBot="1">
      <c r="A687" s="12">
        <v>494</v>
      </c>
      <c r="B687" s="13" t="s">
        <v>21</v>
      </c>
      <c r="C687" s="7" t="s">
        <v>99</v>
      </c>
      <c r="D687" s="7">
        <v>0.2</v>
      </c>
      <c r="E687" s="7">
        <v>0</v>
      </c>
      <c r="F687" s="7">
        <v>15.1</v>
      </c>
      <c r="G687" s="7">
        <v>61.2</v>
      </c>
      <c r="H687" s="7">
        <v>0</v>
      </c>
      <c r="I687" s="7">
        <v>0.1</v>
      </c>
      <c r="J687" s="7">
        <v>0</v>
      </c>
      <c r="K687" s="7">
        <v>0</v>
      </c>
      <c r="L687" s="7">
        <v>11</v>
      </c>
      <c r="M687" s="7">
        <v>1</v>
      </c>
      <c r="N687" s="7">
        <v>3</v>
      </c>
      <c r="O687" s="7">
        <v>0.3</v>
      </c>
    </row>
    <row r="688" spans="1:15" ht="16.5" thickBot="1">
      <c r="A688" s="12"/>
      <c r="B688" s="14" t="s">
        <v>96</v>
      </c>
      <c r="C688" s="18">
        <v>45</v>
      </c>
      <c r="D688" s="18">
        <v>3.1</v>
      </c>
      <c r="E688" s="18">
        <v>3</v>
      </c>
      <c r="F688" s="18">
        <v>29.4</v>
      </c>
      <c r="G688" s="18">
        <v>157</v>
      </c>
      <c r="H688" s="7">
        <v>0.12</v>
      </c>
      <c r="I688" s="7">
        <v>0</v>
      </c>
      <c r="J688" s="7">
        <v>0</v>
      </c>
      <c r="K688" s="7">
        <v>1</v>
      </c>
      <c r="L688" s="7">
        <v>22</v>
      </c>
      <c r="M688" s="7">
        <v>24.4</v>
      </c>
      <c r="N688" s="7">
        <v>99.2</v>
      </c>
      <c r="O688" s="7">
        <v>2</v>
      </c>
    </row>
    <row r="689" spans="1:15" ht="16.5" thickBot="1">
      <c r="A689" s="21"/>
      <c r="B689" s="5" t="s">
        <v>101</v>
      </c>
      <c r="C689" s="7">
        <v>745</v>
      </c>
      <c r="D689" s="7">
        <f aca="true" t="shared" si="53" ref="D689:O689">SUM(D683:D688)</f>
        <v>23.8</v>
      </c>
      <c r="E689" s="7">
        <f t="shared" si="53"/>
        <v>29.799999999999997</v>
      </c>
      <c r="F689" s="7">
        <f t="shared" si="53"/>
        <v>103.9</v>
      </c>
      <c r="G689" s="7">
        <f t="shared" si="53"/>
        <v>778.5</v>
      </c>
      <c r="H689" s="7">
        <f t="shared" si="53"/>
        <v>0.52</v>
      </c>
      <c r="I689" s="7">
        <f t="shared" si="53"/>
        <v>23.84</v>
      </c>
      <c r="J689" s="7">
        <f t="shared" si="53"/>
        <v>0.22000000000000003</v>
      </c>
      <c r="K689" s="41">
        <f t="shared" si="53"/>
        <v>6.3</v>
      </c>
      <c r="L689" s="41">
        <f t="shared" si="53"/>
        <v>562.2</v>
      </c>
      <c r="M689" s="41">
        <f t="shared" si="53"/>
        <v>105.65</v>
      </c>
      <c r="N689" s="41">
        <f t="shared" si="53"/>
        <v>715.2700000000001</v>
      </c>
      <c r="O689" s="41">
        <f t="shared" si="53"/>
        <v>4.1</v>
      </c>
    </row>
    <row r="690" spans="1:15" ht="15.75">
      <c r="A690" s="43"/>
      <c r="B690" s="44" t="s">
        <v>36</v>
      </c>
      <c r="C690" s="45" t="s">
        <v>37</v>
      </c>
      <c r="D690" s="46">
        <f>D689*4/G689*100</f>
        <v>12.2286448298009</v>
      </c>
      <c r="E690" s="47">
        <f>E689*9/G689*100</f>
        <v>34.45086705202312</v>
      </c>
      <c r="F690" s="47">
        <f>F689*4/G689*100</f>
        <v>53.38471419396276</v>
      </c>
      <c r="G690" s="45"/>
      <c r="H690" s="45"/>
      <c r="I690" s="45"/>
      <c r="J690" s="45"/>
      <c r="K690" s="45"/>
      <c r="L690" s="45"/>
      <c r="M690" s="45"/>
      <c r="N690" s="45"/>
      <c r="O690" s="45"/>
    </row>
    <row r="691" spans="1:15" ht="15.75">
      <c r="A691" s="33"/>
      <c r="B691" s="36"/>
      <c r="C691" s="35"/>
      <c r="D691" s="39"/>
      <c r="E691" s="40"/>
      <c r="F691" s="40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6.5" thickBot="1">
      <c r="A692" s="53"/>
      <c r="B692" s="54" t="s">
        <v>29</v>
      </c>
      <c r="C692" s="56">
        <f>C689+C678</f>
        <v>1315</v>
      </c>
      <c r="D692" s="58">
        <f aca="true" t="shared" si="54" ref="D692:O692">D689+D678</f>
        <v>40.599999999999994</v>
      </c>
      <c r="E692" s="58">
        <f t="shared" si="54"/>
        <v>46.8</v>
      </c>
      <c r="F692" s="58">
        <f t="shared" si="54"/>
        <v>196.8</v>
      </c>
      <c r="G692" s="58">
        <f t="shared" si="54"/>
        <v>1370.3</v>
      </c>
      <c r="H692" s="58">
        <f t="shared" si="54"/>
        <v>0.97</v>
      </c>
      <c r="I692" s="58">
        <f t="shared" si="54"/>
        <v>33.28</v>
      </c>
      <c r="J692" s="58">
        <f t="shared" si="54"/>
        <v>0.37000000000000005</v>
      </c>
      <c r="K692" s="58">
        <f t="shared" si="54"/>
        <v>9.1</v>
      </c>
      <c r="L692" s="58">
        <f t="shared" si="54"/>
        <v>983.8000000000001</v>
      </c>
      <c r="M692" s="58">
        <f t="shared" si="54"/>
        <v>172.15</v>
      </c>
      <c r="N692" s="58">
        <f t="shared" si="54"/>
        <v>1199.8700000000001</v>
      </c>
      <c r="O692" s="58">
        <f t="shared" si="54"/>
        <v>8.8</v>
      </c>
    </row>
    <row r="693" spans="1:6" ht="16.5" thickBot="1">
      <c r="A693" s="28"/>
      <c r="B693" s="16" t="s">
        <v>36</v>
      </c>
      <c r="C693" s="17" t="s">
        <v>37</v>
      </c>
      <c r="D693" s="38">
        <f>D692*4/G692*100</f>
        <v>11.851419397212288</v>
      </c>
      <c r="E693" s="26">
        <f>E692*9/G692*100</f>
        <v>30.73779464350872</v>
      </c>
      <c r="F693" s="26">
        <f>F692*4/G692*100</f>
        <v>57.447274319492095</v>
      </c>
    </row>
    <row r="694" spans="1:6" ht="15.75">
      <c r="A694" s="33"/>
      <c r="B694" s="36"/>
      <c r="C694" s="35"/>
      <c r="D694" s="39"/>
      <c r="E694" s="40"/>
      <c r="F694" s="40"/>
    </row>
    <row r="695" spans="1:6" ht="15.75">
      <c r="A695" s="33"/>
      <c r="B695" s="36"/>
      <c r="C695" s="35"/>
      <c r="D695" s="39"/>
      <c r="E695" s="40"/>
      <c r="F695" s="40"/>
    </row>
    <row r="696" spans="1:6" ht="15.75">
      <c r="A696" s="33"/>
      <c r="B696" s="36"/>
      <c r="C696" s="35"/>
      <c r="D696" s="39"/>
      <c r="E696" s="40"/>
      <c r="F696" s="40"/>
    </row>
    <row r="697" spans="1:6" ht="15.75">
      <c r="A697" s="33"/>
      <c r="B697" s="36"/>
      <c r="C697" s="35"/>
      <c r="D697" s="39"/>
      <c r="E697" s="40"/>
      <c r="F697" s="40"/>
    </row>
    <row r="698" spans="1:6" ht="15.75">
      <c r="A698" s="33"/>
      <c r="B698" s="36"/>
      <c r="C698" s="35"/>
      <c r="D698" s="39"/>
      <c r="E698" s="40"/>
      <c r="F698" s="40"/>
    </row>
    <row r="699" spans="1:6" ht="15.75">
      <c r="A699" s="33"/>
      <c r="B699" s="36"/>
      <c r="C699" s="35"/>
      <c r="D699" s="39"/>
      <c r="E699" s="40"/>
      <c r="F699" s="40"/>
    </row>
    <row r="700" spans="1:6" ht="15.75">
      <c r="A700" s="33"/>
      <c r="B700" s="36"/>
      <c r="C700" s="35"/>
      <c r="D700" s="39"/>
      <c r="E700" s="40"/>
      <c r="F700" s="40"/>
    </row>
    <row r="701" spans="1:6" ht="15.75">
      <c r="A701" s="33"/>
      <c r="B701" s="36"/>
      <c r="C701" s="35"/>
      <c r="D701" s="39"/>
      <c r="E701" s="40"/>
      <c r="F701" s="40"/>
    </row>
    <row r="702" spans="1:6" ht="15.75">
      <c r="A702" s="33"/>
      <c r="B702" s="36"/>
      <c r="C702" s="35"/>
      <c r="D702" s="39"/>
      <c r="E702" s="40"/>
      <c r="F702" s="40"/>
    </row>
    <row r="703" spans="1:6" ht="15.75">
      <c r="A703" s="33"/>
      <c r="B703" s="36"/>
      <c r="C703" s="35"/>
      <c r="D703" s="39"/>
      <c r="E703" s="40"/>
      <c r="F703" s="40"/>
    </row>
    <row r="704" spans="1:6" ht="15.75">
      <c r="A704" s="33"/>
      <c r="B704" s="36"/>
      <c r="C704" s="35"/>
      <c r="D704" s="39"/>
      <c r="E704" s="40"/>
      <c r="F704" s="40"/>
    </row>
    <row r="705" spans="1:6" ht="15.75">
      <c r="A705" s="33"/>
      <c r="B705" s="36"/>
      <c r="C705" s="35"/>
      <c r="D705" s="39"/>
      <c r="E705" s="40"/>
      <c r="F705" s="40"/>
    </row>
    <row r="706" spans="1:6" ht="16.5" thickBot="1">
      <c r="A706" s="33"/>
      <c r="B706" s="36"/>
      <c r="C706" s="35"/>
      <c r="D706" s="39"/>
      <c r="E706" s="40"/>
      <c r="F706" s="40"/>
    </row>
    <row r="707" spans="1:15" ht="15.75">
      <c r="A707" s="23" t="s">
        <v>0</v>
      </c>
      <c r="B707" s="24" t="s">
        <v>5</v>
      </c>
      <c r="C707" s="90" t="s">
        <v>27</v>
      </c>
      <c r="D707" s="24" t="s">
        <v>7</v>
      </c>
      <c r="E707" s="24" t="s">
        <v>8</v>
      </c>
      <c r="F707" s="24" t="s">
        <v>9</v>
      </c>
      <c r="G707" s="24" t="s">
        <v>3</v>
      </c>
      <c r="H707" s="90" t="s">
        <v>10</v>
      </c>
      <c r="I707" s="24" t="s">
        <v>11</v>
      </c>
      <c r="J707" s="24" t="s">
        <v>12</v>
      </c>
      <c r="K707" s="24" t="s">
        <v>13</v>
      </c>
      <c r="L707" s="24" t="s">
        <v>14</v>
      </c>
      <c r="M707" s="24" t="s">
        <v>17</v>
      </c>
      <c r="N707" s="24" t="s">
        <v>15</v>
      </c>
      <c r="O707" s="24" t="s">
        <v>16</v>
      </c>
    </row>
    <row r="708" spans="1:15" ht="16.5" thickBot="1">
      <c r="A708" s="4" t="s">
        <v>4</v>
      </c>
      <c r="B708" s="15" t="s">
        <v>6</v>
      </c>
      <c r="C708" s="91"/>
      <c r="D708" s="15"/>
      <c r="E708" s="15"/>
      <c r="F708" s="15"/>
      <c r="G708" s="15"/>
      <c r="H708" s="91"/>
      <c r="I708" s="15"/>
      <c r="J708" s="15"/>
      <c r="K708" s="15"/>
      <c r="L708" s="15"/>
      <c r="M708" s="15"/>
      <c r="N708" s="15"/>
      <c r="O708" s="15"/>
    </row>
    <row r="709" spans="1:15" ht="16.5" customHeight="1" thickBot="1">
      <c r="A709" s="1"/>
      <c r="B709" s="15" t="s">
        <v>66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 thickBot="1">
      <c r="A710" s="1"/>
      <c r="B710" s="15" t="s">
        <v>32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6.5" thickBot="1">
      <c r="A711" s="27" t="s">
        <v>23</v>
      </c>
      <c r="B711" s="14" t="s">
        <v>78</v>
      </c>
      <c r="C711" s="18" t="s">
        <v>39</v>
      </c>
      <c r="D711" s="37">
        <v>5.5</v>
      </c>
      <c r="E711" s="18">
        <v>6.8</v>
      </c>
      <c r="F711" s="18">
        <v>5.3</v>
      </c>
      <c r="G711" s="18">
        <v>104.4</v>
      </c>
      <c r="H711" s="18">
        <v>0.03</v>
      </c>
      <c r="I711" s="18">
        <v>1.2</v>
      </c>
      <c r="J711" s="18">
        <v>0.05</v>
      </c>
      <c r="K711" s="18">
        <v>0.36</v>
      </c>
      <c r="L711" s="18">
        <v>130</v>
      </c>
      <c r="M711" s="18">
        <v>15</v>
      </c>
      <c r="N711" s="18">
        <v>185</v>
      </c>
      <c r="O711" s="18">
        <v>0.02</v>
      </c>
    </row>
    <row r="712" spans="1:15" ht="16.5" thickBot="1">
      <c r="A712" s="10">
        <v>184</v>
      </c>
      <c r="B712" s="14" t="s">
        <v>18</v>
      </c>
      <c r="C712" s="18">
        <v>150</v>
      </c>
      <c r="D712" s="37">
        <v>3.5</v>
      </c>
      <c r="E712" s="18">
        <v>4.8</v>
      </c>
      <c r="F712" s="18">
        <v>20.3</v>
      </c>
      <c r="G712" s="18">
        <v>138.4</v>
      </c>
      <c r="H712" s="18">
        <v>0.14</v>
      </c>
      <c r="I712" s="18">
        <v>20.6</v>
      </c>
      <c r="J712" s="18">
        <v>0.15</v>
      </c>
      <c r="K712" s="18">
        <v>0.09</v>
      </c>
      <c r="L712" s="18">
        <v>153</v>
      </c>
      <c r="M712" s="18">
        <v>39</v>
      </c>
      <c r="N712" s="18">
        <v>238</v>
      </c>
      <c r="O712" s="18">
        <v>0.1</v>
      </c>
    </row>
    <row r="713" spans="1:15" ht="16.5" thickBot="1">
      <c r="A713" s="10">
        <v>494</v>
      </c>
      <c r="B713" s="11" t="s">
        <v>19</v>
      </c>
      <c r="C713" s="18">
        <v>200</v>
      </c>
      <c r="D713" s="7">
        <v>0.2</v>
      </c>
      <c r="E713" s="7">
        <v>0</v>
      </c>
      <c r="F713" s="7">
        <v>15.1</v>
      </c>
      <c r="G713" s="7">
        <v>61.2</v>
      </c>
      <c r="H713" s="7">
        <v>0</v>
      </c>
      <c r="I713" s="7">
        <v>9.8</v>
      </c>
      <c r="J713" s="7">
        <v>0</v>
      </c>
      <c r="K713" s="7">
        <v>0</v>
      </c>
      <c r="L713" s="7">
        <v>14.2</v>
      </c>
      <c r="M713" s="7">
        <v>2</v>
      </c>
      <c r="N713" s="7">
        <v>4</v>
      </c>
      <c r="O713" s="7">
        <v>0.4</v>
      </c>
    </row>
    <row r="714" spans="1:15" ht="16.5" thickBot="1">
      <c r="A714" s="10"/>
      <c r="B714" s="14" t="s">
        <v>96</v>
      </c>
      <c r="C714" s="18">
        <v>30</v>
      </c>
      <c r="D714" s="7">
        <v>3.9</v>
      </c>
      <c r="E714" s="7">
        <v>4.4</v>
      </c>
      <c r="F714" s="7">
        <v>32.8</v>
      </c>
      <c r="G714" s="7">
        <v>186.4</v>
      </c>
      <c r="H714" s="7">
        <v>0.1</v>
      </c>
      <c r="I714" s="7">
        <v>0</v>
      </c>
      <c r="J714" s="7">
        <v>0</v>
      </c>
      <c r="K714" s="7">
        <v>0.8</v>
      </c>
      <c r="L714" s="7">
        <v>20</v>
      </c>
      <c r="M714" s="7">
        <v>22.4</v>
      </c>
      <c r="N714" s="7">
        <v>97.2</v>
      </c>
      <c r="O714" s="7">
        <v>1.8</v>
      </c>
    </row>
    <row r="715" spans="1:15" ht="16.5" thickBot="1">
      <c r="A715" s="10"/>
      <c r="B715" s="13" t="s">
        <v>48</v>
      </c>
      <c r="C715" s="7">
        <v>30</v>
      </c>
      <c r="D715" s="7">
        <v>1.4</v>
      </c>
      <c r="E715" s="7">
        <v>1.6</v>
      </c>
      <c r="F715" s="7">
        <v>37.5</v>
      </c>
      <c r="G715" s="7">
        <v>172</v>
      </c>
      <c r="H715" s="7">
        <v>0.1</v>
      </c>
      <c r="I715" s="7">
        <v>0</v>
      </c>
      <c r="J715" s="7">
        <v>0</v>
      </c>
      <c r="K715" s="7">
        <v>0.8</v>
      </c>
      <c r="L715" s="7">
        <v>20</v>
      </c>
      <c r="M715" s="7">
        <v>22.4</v>
      </c>
      <c r="N715" s="7">
        <v>97.2</v>
      </c>
      <c r="O715" s="7">
        <v>1.8</v>
      </c>
    </row>
    <row r="716" spans="1:15" ht="16.5" thickBot="1">
      <c r="A716" s="21"/>
      <c r="B716" s="14" t="s">
        <v>100</v>
      </c>
      <c r="C716" s="7">
        <v>500</v>
      </c>
      <c r="D716" s="17">
        <f aca="true" t="shared" si="55" ref="D716:O716">SUM(D711:D714)</f>
        <v>13.1</v>
      </c>
      <c r="E716" s="17">
        <f t="shared" si="55"/>
        <v>16</v>
      </c>
      <c r="F716" s="17">
        <f t="shared" si="55"/>
        <v>73.5</v>
      </c>
      <c r="G716" s="17">
        <f t="shared" si="55"/>
        <v>490.4</v>
      </c>
      <c r="H716" s="17">
        <f t="shared" si="55"/>
        <v>0.27</v>
      </c>
      <c r="I716" s="17">
        <f t="shared" si="55"/>
        <v>31.6</v>
      </c>
      <c r="J716" s="17">
        <f t="shared" si="55"/>
        <v>0.2</v>
      </c>
      <c r="K716" s="17">
        <f t="shared" si="55"/>
        <v>1.25</v>
      </c>
      <c r="L716" s="17">
        <f t="shared" si="55"/>
        <v>317.2</v>
      </c>
      <c r="M716" s="17">
        <f t="shared" si="55"/>
        <v>78.4</v>
      </c>
      <c r="N716" s="17">
        <f t="shared" si="55"/>
        <v>524.2</v>
      </c>
      <c r="O716" s="17">
        <f t="shared" si="55"/>
        <v>2.3200000000000003</v>
      </c>
    </row>
    <row r="717" spans="1:15" ht="15.75">
      <c r="A717" s="43"/>
      <c r="B717" s="44" t="s">
        <v>36</v>
      </c>
      <c r="C717" s="45" t="s">
        <v>37</v>
      </c>
      <c r="D717" s="46">
        <f>D716*4/G716*100</f>
        <v>10.68515497553018</v>
      </c>
      <c r="E717" s="47">
        <f>E716*9/G716*100</f>
        <v>29.363784665579118</v>
      </c>
      <c r="F717" s="47">
        <f>F716*4/G716*100</f>
        <v>59.95106035889071</v>
      </c>
      <c r="G717" s="45"/>
      <c r="H717" s="45"/>
      <c r="I717" s="45"/>
      <c r="J717" s="45"/>
      <c r="K717" s="45"/>
      <c r="L717" s="45"/>
      <c r="M717" s="45"/>
      <c r="N717" s="45"/>
      <c r="O717" s="45"/>
    </row>
    <row r="718" spans="1:15" ht="15.75">
      <c r="A718" s="33"/>
      <c r="B718" s="36"/>
      <c r="C718" s="35"/>
      <c r="D718" s="39"/>
      <c r="E718" s="40"/>
      <c r="F718" s="40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5.75">
      <c r="A719" s="33"/>
      <c r="B719" s="36"/>
      <c r="C719" s="35"/>
      <c r="D719" s="39"/>
      <c r="E719" s="40"/>
      <c r="F719" s="40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9.5" thickBot="1">
      <c r="A720" s="48"/>
      <c r="B720" s="49" t="s">
        <v>31</v>
      </c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</row>
    <row r="721" spans="1:15" ht="16.5" thickBot="1">
      <c r="A721" s="19">
        <v>145</v>
      </c>
      <c r="B721" s="14" t="s">
        <v>118</v>
      </c>
      <c r="C721" s="18">
        <v>60</v>
      </c>
      <c r="D721" s="18">
        <v>0.6</v>
      </c>
      <c r="E721" s="18">
        <v>4.9</v>
      </c>
      <c r="F721" s="18">
        <v>4.9</v>
      </c>
      <c r="G721" s="18">
        <v>66</v>
      </c>
      <c r="H721" s="18">
        <v>0.1</v>
      </c>
      <c r="I721" s="18">
        <v>16.7</v>
      </c>
      <c r="J721" s="18">
        <v>0.05</v>
      </c>
      <c r="K721" s="18">
        <v>2.9</v>
      </c>
      <c r="L721" s="18">
        <v>101</v>
      </c>
      <c r="M721" s="18">
        <v>33.3</v>
      </c>
      <c r="N721" s="18">
        <v>121.67</v>
      </c>
      <c r="O721" s="18">
        <v>0.6</v>
      </c>
    </row>
    <row r="722" spans="1:15" ht="16.5" thickBot="1">
      <c r="A722" s="10">
        <v>99</v>
      </c>
      <c r="B722" s="14" t="s">
        <v>80</v>
      </c>
      <c r="C722" s="18">
        <v>200</v>
      </c>
      <c r="D722" s="18">
        <v>8</v>
      </c>
      <c r="E722" s="18">
        <v>7.6</v>
      </c>
      <c r="F722" s="18">
        <v>20.8</v>
      </c>
      <c r="G722" s="18">
        <v>183.6</v>
      </c>
      <c r="H722" s="18">
        <v>0.2</v>
      </c>
      <c r="I722" s="18">
        <v>5.7</v>
      </c>
      <c r="J722" s="18">
        <v>0</v>
      </c>
      <c r="K722" s="18">
        <v>1.1</v>
      </c>
      <c r="L722" s="18">
        <v>31</v>
      </c>
      <c r="M722" s="18">
        <v>10.9</v>
      </c>
      <c r="N722" s="18">
        <v>130</v>
      </c>
      <c r="O722" s="18">
        <v>0.9</v>
      </c>
    </row>
    <row r="723" spans="1:15" ht="16.5" thickBot="1">
      <c r="A723" s="27" t="s">
        <v>23</v>
      </c>
      <c r="B723" s="14" t="s">
        <v>78</v>
      </c>
      <c r="C723" s="18" t="s">
        <v>39</v>
      </c>
      <c r="D723" s="37">
        <v>5.5</v>
      </c>
      <c r="E723" s="18">
        <v>6.8</v>
      </c>
      <c r="F723" s="18">
        <v>5.3</v>
      </c>
      <c r="G723" s="18">
        <v>104.4</v>
      </c>
      <c r="H723" s="18">
        <v>0.03</v>
      </c>
      <c r="I723" s="18">
        <v>1.2</v>
      </c>
      <c r="J723" s="18">
        <v>0.05</v>
      </c>
      <c r="K723" s="18">
        <v>0.36</v>
      </c>
      <c r="L723" s="18">
        <v>130</v>
      </c>
      <c r="M723" s="18">
        <v>15</v>
      </c>
      <c r="N723" s="18">
        <v>185</v>
      </c>
      <c r="O723" s="18">
        <v>0.02</v>
      </c>
    </row>
    <row r="724" spans="1:15" ht="16.5" thickBot="1">
      <c r="A724" s="10">
        <v>184</v>
      </c>
      <c r="B724" s="14" t="s">
        <v>18</v>
      </c>
      <c r="C724" s="18">
        <v>150</v>
      </c>
      <c r="D724" s="37">
        <v>3.5</v>
      </c>
      <c r="E724" s="18">
        <v>4.8</v>
      </c>
      <c r="F724" s="18">
        <v>20.3</v>
      </c>
      <c r="G724" s="18">
        <v>138.4</v>
      </c>
      <c r="H724" s="18">
        <v>0.14</v>
      </c>
      <c r="I724" s="18">
        <v>20.6</v>
      </c>
      <c r="J724" s="18">
        <v>0.15</v>
      </c>
      <c r="K724" s="18">
        <v>0.09</v>
      </c>
      <c r="L724" s="18">
        <v>153</v>
      </c>
      <c r="M724" s="18">
        <v>39</v>
      </c>
      <c r="N724" s="18">
        <v>238</v>
      </c>
      <c r="O724" s="18">
        <v>0.1</v>
      </c>
    </row>
    <row r="725" spans="1:15" ht="16.5" thickBot="1">
      <c r="A725" s="10">
        <v>493</v>
      </c>
      <c r="B725" s="11" t="s">
        <v>19</v>
      </c>
      <c r="C725" s="7">
        <v>200</v>
      </c>
      <c r="D725" s="7">
        <v>0.2</v>
      </c>
      <c r="E725" s="7">
        <v>0</v>
      </c>
      <c r="F725" s="7">
        <v>15.1</v>
      </c>
      <c r="G725" s="7">
        <v>61.2</v>
      </c>
      <c r="H725" s="7">
        <v>0.04</v>
      </c>
      <c r="I725" s="7">
        <v>2</v>
      </c>
      <c r="J725" s="7">
        <v>0.02</v>
      </c>
      <c r="K725" s="7">
        <v>0.2</v>
      </c>
      <c r="L725" s="7">
        <v>14</v>
      </c>
      <c r="M725" s="7">
        <v>8</v>
      </c>
      <c r="N725" s="7">
        <v>14</v>
      </c>
      <c r="O725" s="7">
        <v>2.8</v>
      </c>
    </row>
    <row r="726" spans="1:15" ht="16.5" thickBot="1">
      <c r="A726" s="10"/>
      <c r="B726" s="14" t="s">
        <v>96</v>
      </c>
      <c r="C726" s="18">
        <v>45</v>
      </c>
      <c r="D726" s="7">
        <v>3.1</v>
      </c>
      <c r="E726" s="7">
        <v>3</v>
      </c>
      <c r="F726" s="7">
        <v>29.4</v>
      </c>
      <c r="G726" s="7">
        <v>157</v>
      </c>
      <c r="H726" s="7">
        <v>0.1</v>
      </c>
      <c r="I726" s="7">
        <v>0</v>
      </c>
      <c r="J726" s="7">
        <v>0</v>
      </c>
      <c r="K726" s="7">
        <v>0.8</v>
      </c>
      <c r="L726" s="7">
        <v>20</v>
      </c>
      <c r="M726" s="7">
        <v>22.4</v>
      </c>
      <c r="N726" s="7">
        <v>97.2</v>
      </c>
      <c r="O726" s="7">
        <v>1.8</v>
      </c>
    </row>
    <row r="727" spans="1:15" ht="16.5" thickBot="1">
      <c r="A727" s="10"/>
      <c r="B727" s="5" t="s">
        <v>107</v>
      </c>
      <c r="C727" s="17">
        <v>745</v>
      </c>
      <c r="D727" s="7">
        <f>D726+D725+D724+D723+D722+D721</f>
        <v>20.900000000000002</v>
      </c>
      <c r="E727" s="7">
        <f>E726+E725+E724+E723+E722+E721</f>
        <v>27.1</v>
      </c>
      <c r="F727" s="7">
        <f>SUM(F721:F726)</f>
        <v>95.80000000000001</v>
      </c>
      <c r="G727" s="7">
        <f>SUM(G721:G726)</f>
        <v>710.6</v>
      </c>
      <c r="H727" s="7">
        <f aca="true" t="shared" si="56" ref="H727:O727">H726+H725+H724+H723+H722+H721</f>
        <v>0.61</v>
      </c>
      <c r="I727" s="7">
        <f t="shared" si="56"/>
        <v>46.2</v>
      </c>
      <c r="J727" s="7">
        <f t="shared" si="56"/>
        <v>0.26999999999999996</v>
      </c>
      <c r="K727" s="7">
        <f t="shared" si="56"/>
        <v>5.45</v>
      </c>
      <c r="L727" s="7">
        <f t="shared" si="56"/>
        <v>449</v>
      </c>
      <c r="M727" s="7">
        <f t="shared" si="56"/>
        <v>128.60000000000002</v>
      </c>
      <c r="N727" s="7">
        <f t="shared" si="56"/>
        <v>785.87</v>
      </c>
      <c r="O727" s="7">
        <f t="shared" si="56"/>
        <v>6.219999999999999</v>
      </c>
    </row>
    <row r="728" spans="1:15" ht="15.75">
      <c r="A728" s="43"/>
      <c r="B728" s="44" t="s">
        <v>36</v>
      </c>
      <c r="C728" s="45" t="s">
        <v>37</v>
      </c>
      <c r="D728" s="46">
        <f>D727*4/G727*100</f>
        <v>11.764705882352942</v>
      </c>
      <c r="E728" s="47">
        <f>E727*9/G727*100</f>
        <v>34.32310723332395</v>
      </c>
      <c r="F728" s="47">
        <f>F727*4/G727*100</f>
        <v>53.92625949901492</v>
      </c>
      <c r="G728" s="52"/>
      <c r="H728" s="52"/>
      <c r="I728" s="52"/>
      <c r="J728" s="52"/>
      <c r="K728" s="52"/>
      <c r="L728" s="52"/>
      <c r="M728" s="52"/>
      <c r="N728" s="52"/>
      <c r="O728" s="52"/>
    </row>
    <row r="729" spans="1:15" ht="15.75">
      <c r="A729" s="33"/>
      <c r="B729" s="36"/>
      <c r="C729" s="35"/>
      <c r="D729" s="39"/>
      <c r="E729" s="40"/>
      <c r="F729" s="40"/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1:15" ht="15.75">
      <c r="A730" s="33"/>
      <c r="B730" s="36"/>
      <c r="C730" s="35"/>
      <c r="D730" s="39"/>
      <c r="E730" s="40"/>
      <c r="F730" s="40"/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1:15" ht="16.5" thickBot="1">
      <c r="A731" s="53"/>
      <c r="B731" s="54" t="s">
        <v>29</v>
      </c>
      <c r="C731" s="55">
        <f>C727+C716</f>
        <v>1245</v>
      </c>
      <c r="D731" s="56">
        <f>D727+D716</f>
        <v>34</v>
      </c>
      <c r="E731" s="56">
        <f>E727+E716</f>
        <v>43.1</v>
      </c>
      <c r="F731" s="56">
        <f>F727+F716</f>
        <v>169.3</v>
      </c>
      <c r="G731" s="56">
        <f>G727+G716</f>
        <v>1201</v>
      </c>
      <c r="H731" s="57">
        <f aca="true" t="shared" si="57" ref="H731:O731">H727+H716</f>
        <v>0.88</v>
      </c>
      <c r="I731" s="56">
        <f t="shared" si="57"/>
        <v>77.80000000000001</v>
      </c>
      <c r="J731" s="56">
        <f t="shared" si="57"/>
        <v>0.47</v>
      </c>
      <c r="K731" s="56">
        <f>K727+K716</f>
        <v>6.7</v>
      </c>
      <c r="L731" s="56">
        <f t="shared" si="57"/>
        <v>766.2</v>
      </c>
      <c r="M731" s="56">
        <f>M727+M716</f>
        <v>207.00000000000003</v>
      </c>
      <c r="N731" s="56">
        <f>N727+N716</f>
        <v>1310.0700000000002</v>
      </c>
      <c r="O731" s="56">
        <f t="shared" si="57"/>
        <v>8.54</v>
      </c>
    </row>
    <row r="732" spans="1:15" ht="16.5" thickBot="1">
      <c r="A732" s="28"/>
      <c r="B732" s="16" t="s">
        <v>36</v>
      </c>
      <c r="C732" s="17" t="s">
        <v>37</v>
      </c>
      <c r="D732" s="38">
        <f>D731*4/G731*100</f>
        <v>11.323896752706078</v>
      </c>
      <c r="E732" s="26">
        <f>E731*9/G731*100</f>
        <v>32.298084929225645</v>
      </c>
      <c r="F732" s="26">
        <f>F731*4/G731*100</f>
        <v>56.38634471273939</v>
      </c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5.75">
      <c r="A733" s="33"/>
      <c r="B733" s="36"/>
      <c r="C733" s="35"/>
      <c r="D733" s="39"/>
      <c r="E733" s="40"/>
      <c r="F733" s="40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5.75">
      <c r="A734" s="33"/>
      <c r="B734" s="36"/>
      <c r="C734" s="35"/>
      <c r="D734" s="39"/>
      <c r="E734" s="40"/>
      <c r="F734" s="40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5.75">
      <c r="A735" s="33"/>
      <c r="B735" s="36"/>
      <c r="C735" s="35"/>
      <c r="D735" s="39"/>
      <c r="E735" s="40"/>
      <c r="F735" s="40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5.75">
      <c r="A736" s="33"/>
      <c r="B736" s="36"/>
      <c r="C736" s="35"/>
      <c r="D736" s="39"/>
      <c r="E736" s="40"/>
      <c r="F736" s="40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5.75">
      <c r="A737" s="33"/>
      <c r="B737" s="36"/>
      <c r="C737" s="35"/>
      <c r="D737" s="39"/>
      <c r="E737" s="40"/>
      <c r="F737" s="40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5.75">
      <c r="A738" s="33"/>
      <c r="B738" s="36"/>
      <c r="C738" s="35"/>
      <c r="D738" s="39"/>
      <c r="E738" s="40"/>
      <c r="F738" s="40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5.75">
      <c r="A739" s="33"/>
      <c r="B739" s="36"/>
      <c r="C739" s="35"/>
      <c r="D739" s="39"/>
      <c r="E739" s="40"/>
      <c r="F739" s="40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5.75">
      <c r="A740" s="33"/>
      <c r="B740" s="36"/>
      <c r="C740" s="35"/>
      <c r="D740" s="39"/>
      <c r="E740" s="40"/>
      <c r="F740" s="40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5.75">
      <c r="A741" s="33"/>
      <c r="B741" s="36"/>
      <c r="C741" s="35"/>
      <c r="D741" s="39"/>
      <c r="E741" s="40"/>
      <c r="F741" s="40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5.75">
      <c r="A742" s="33"/>
      <c r="B742" s="36"/>
      <c r="C742" s="35"/>
      <c r="D742" s="39"/>
      <c r="E742" s="40"/>
      <c r="F742" s="40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5.75">
      <c r="A743" s="33"/>
      <c r="B743" s="36"/>
      <c r="C743" s="35"/>
      <c r="D743" s="39"/>
      <c r="E743" s="40"/>
      <c r="F743" s="40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5.75">
      <c r="A744" s="33"/>
      <c r="B744" s="36"/>
      <c r="C744" s="35"/>
      <c r="D744" s="39"/>
      <c r="E744" s="40"/>
      <c r="F744" s="40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5.75">
      <c r="A745" s="33"/>
      <c r="B745" s="36"/>
      <c r="C745" s="35"/>
      <c r="D745" s="39"/>
      <c r="E745" s="40"/>
      <c r="F745" s="40"/>
      <c r="G745" s="35"/>
      <c r="H745" s="35"/>
      <c r="I745" s="35"/>
      <c r="J745" s="35"/>
      <c r="K745" s="35"/>
      <c r="L745" s="35"/>
      <c r="M745" s="35"/>
      <c r="N745" s="35"/>
      <c r="O745" s="35"/>
    </row>
    <row r="746" ht="13.5" thickBot="1"/>
    <row r="747" spans="1:15" ht="15.75">
      <c r="A747" s="23" t="s">
        <v>0</v>
      </c>
      <c r="B747" s="24" t="s">
        <v>5</v>
      </c>
      <c r="C747" s="90" t="s">
        <v>27</v>
      </c>
      <c r="D747" s="24" t="s">
        <v>7</v>
      </c>
      <c r="E747" s="24" t="s">
        <v>8</v>
      </c>
      <c r="F747" s="24" t="s">
        <v>9</v>
      </c>
      <c r="G747" s="24" t="s">
        <v>3</v>
      </c>
      <c r="H747" s="90" t="s">
        <v>10</v>
      </c>
      <c r="I747" s="24" t="s">
        <v>11</v>
      </c>
      <c r="J747" s="24" t="s">
        <v>12</v>
      </c>
      <c r="K747" s="24" t="s">
        <v>13</v>
      </c>
      <c r="L747" s="24" t="s">
        <v>14</v>
      </c>
      <c r="M747" s="24" t="s">
        <v>17</v>
      </c>
      <c r="N747" s="24" t="s">
        <v>15</v>
      </c>
      <c r="O747" s="24" t="s">
        <v>16</v>
      </c>
    </row>
    <row r="748" spans="1:15" ht="16.5" thickBot="1">
      <c r="A748" s="4" t="s">
        <v>4</v>
      </c>
      <c r="B748" s="15" t="s">
        <v>6</v>
      </c>
      <c r="C748" s="91"/>
      <c r="D748" s="15"/>
      <c r="E748" s="15"/>
      <c r="F748" s="15"/>
      <c r="G748" s="15"/>
      <c r="H748" s="91"/>
      <c r="I748" s="15"/>
      <c r="J748" s="15"/>
      <c r="K748" s="15"/>
      <c r="L748" s="15"/>
      <c r="M748" s="15"/>
      <c r="N748" s="15"/>
      <c r="O748" s="15"/>
    </row>
    <row r="749" spans="1:15" ht="19.5" thickBot="1">
      <c r="A749" s="1"/>
      <c r="B749" s="15" t="s">
        <v>47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9.5" thickBot="1">
      <c r="A750" s="3"/>
      <c r="B750" s="15" t="s">
        <v>33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32.25" thickBot="1">
      <c r="A751" s="14">
        <v>569</v>
      </c>
      <c r="B751" s="14" t="s">
        <v>95</v>
      </c>
      <c r="C751" s="14" t="s">
        <v>121</v>
      </c>
      <c r="D751" s="14">
        <v>8.6</v>
      </c>
      <c r="E751" s="14">
        <v>10.3</v>
      </c>
      <c r="F751" s="14">
        <v>38.6</v>
      </c>
      <c r="G751" s="14">
        <v>281.5</v>
      </c>
      <c r="H751" s="18">
        <v>0.09</v>
      </c>
      <c r="I751" s="18">
        <v>0.7</v>
      </c>
      <c r="J751" s="18">
        <v>0.05</v>
      </c>
      <c r="K751" s="18">
        <v>0.3</v>
      </c>
      <c r="L751" s="18">
        <v>85</v>
      </c>
      <c r="M751" s="18">
        <v>40</v>
      </c>
      <c r="N751" s="18">
        <v>129</v>
      </c>
      <c r="O751" s="18">
        <v>0.8</v>
      </c>
    </row>
    <row r="752" spans="1:15" ht="16.5" thickBot="1">
      <c r="A752" s="10" t="s">
        <v>23</v>
      </c>
      <c r="B752" s="14" t="s">
        <v>91</v>
      </c>
      <c r="C752" s="7">
        <v>50</v>
      </c>
      <c r="D752" s="18">
        <v>6.4</v>
      </c>
      <c r="E752" s="18">
        <v>6.7</v>
      </c>
      <c r="F752" s="18">
        <v>23.2</v>
      </c>
      <c r="G752" s="18">
        <v>178.7</v>
      </c>
      <c r="H752" s="18">
        <v>0.15</v>
      </c>
      <c r="I752" s="18">
        <v>0.3</v>
      </c>
      <c r="J752" s="18">
        <v>0.09</v>
      </c>
      <c r="K752" s="18">
        <v>0.06</v>
      </c>
      <c r="L752" s="18">
        <v>190.5</v>
      </c>
      <c r="M752" s="18">
        <v>18</v>
      </c>
      <c r="N752" s="18">
        <v>211</v>
      </c>
      <c r="O752" s="18">
        <v>0</v>
      </c>
    </row>
    <row r="753" spans="1:15" ht="16.5" thickBot="1">
      <c r="A753" s="10">
        <v>493</v>
      </c>
      <c r="B753" s="11" t="s">
        <v>19</v>
      </c>
      <c r="C753" s="7">
        <v>200</v>
      </c>
      <c r="D753" s="7">
        <v>0.2</v>
      </c>
      <c r="E753" s="7">
        <v>0</v>
      </c>
      <c r="F753" s="7">
        <v>15.1</v>
      </c>
      <c r="G753" s="7">
        <v>61.2</v>
      </c>
      <c r="H753" s="7">
        <v>0.04</v>
      </c>
      <c r="I753" s="7">
        <v>2</v>
      </c>
      <c r="J753" s="7">
        <v>0.02</v>
      </c>
      <c r="K753" s="7">
        <v>0.2</v>
      </c>
      <c r="L753" s="7">
        <v>14</v>
      </c>
      <c r="M753" s="7">
        <v>8</v>
      </c>
      <c r="N753" s="7">
        <v>14</v>
      </c>
      <c r="O753" s="7">
        <v>2.8</v>
      </c>
    </row>
    <row r="754" spans="1:15" ht="16.5" thickBot="1">
      <c r="A754" s="10"/>
      <c r="B754" s="13" t="s">
        <v>28</v>
      </c>
      <c r="C754" s="7">
        <v>40</v>
      </c>
      <c r="D754" s="18">
        <v>4</v>
      </c>
      <c r="E754" s="18">
        <v>0.2</v>
      </c>
      <c r="F754" s="18">
        <v>0.3</v>
      </c>
      <c r="G754" s="18">
        <v>60</v>
      </c>
      <c r="H754" s="18">
        <v>0.02</v>
      </c>
      <c r="I754" s="18">
        <v>3</v>
      </c>
      <c r="J754" s="18">
        <v>0.01</v>
      </c>
      <c r="K754" s="18">
        <v>0.1</v>
      </c>
      <c r="L754" s="18">
        <v>12</v>
      </c>
      <c r="M754" s="18">
        <v>2</v>
      </c>
      <c r="N754" s="18">
        <v>10</v>
      </c>
      <c r="O754" s="18">
        <v>2.1</v>
      </c>
    </row>
    <row r="755" spans="1:15" ht="16.5" thickBot="1">
      <c r="A755" s="21"/>
      <c r="B755" s="5" t="s">
        <v>106</v>
      </c>
      <c r="C755" s="8">
        <v>500</v>
      </c>
      <c r="D755" s="25">
        <v>16.7</v>
      </c>
      <c r="E755" s="25">
        <v>18.3</v>
      </c>
      <c r="F755" s="25">
        <v>80</v>
      </c>
      <c r="G755" s="25">
        <v>551.5</v>
      </c>
      <c r="H755" s="25">
        <f aca="true" t="shared" si="58" ref="H755:O755">SUM(H752:H753)</f>
        <v>0.19</v>
      </c>
      <c r="I755" s="25">
        <f t="shared" si="58"/>
        <v>2.3</v>
      </c>
      <c r="J755" s="25">
        <f t="shared" si="58"/>
        <v>0.11</v>
      </c>
      <c r="K755" s="25">
        <f t="shared" si="58"/>
        <v>0.26</v>
      </c>
      <c r="L755" s="25">
        <f t="shared" si="58"/>
        <v>204.5</v>
      </c>
      <c r="M755" s="25">
        <f t="shared" si="58"/>
        <v>26</v>
      </c>
      <c r="N755" s="25">
        <f t="shared" si="58"/>
        <v>225</v>
      </c>
      <c r="O755" s="25">
        <f t="shared" si="58"/>
        <v>2.8</v>
      </c>
    </row>
    <row r="756" spans="1:15" ht="15.75">
      <c r="A756" s="43"/>
      <c r="B756" s="44" t="s">
        <v>36</v>
      </c>
      <c r="C756" s="45" t="s">
        <v>37</v>
      </c>
      <c r="D756" s="46">
        <f>D755*4/G755*100</f>
        <v>12.112420670897551</v>
      </c>
      <c r="E756" s="47">
        <f>E755*9/G755*100</f>
        <v>29.86400725294651</v>
      </c>
      <c r="F756" s="47">
        <f>F755*4/G755*100</f>
        <v>58.023572076155936</v>
      </c>
      <c r="G756" s="45"/>
      <c r="H756" s="45"/>
      <c r="I756" s="45"/>
      <c r="J756" s="45"/>
      <c r="K756" s="45"/>
      <c r="L756" s="45"/>
      <c r="M756" s="45"/>
      <c r="N756" s="45"/>
      <c r="O756" s="45"/>
    </row>
    <row r="757" spans="1:15" ht="15.75">
      <c r="A757" s="33"/>
      <c r="B757" s="36"/>
      <c r="C757" s="35"/>
      <c r="D757" s="39"/>
      <c r="E757" s="40"/>
      <c r="F757" s="40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5.75">
      <c r="A758" s="33"/>
      <c r="B758" s="36"/>
      <c r="C758" s="35"/>
      <c r="D758" s="39"/>
      <c r="E758" s="40"/>
      <c r="F758" s="40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9.5" thickBot="1">
      <c r="A759" s="48"/>
      <c r="B759" s="49" t="s">
        <v>34</v>
      </c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1:15" ht="16.5" thickBot="1">
      <c r="A760" s="19">
        <v>145</v>
      </c>
      <c r="B760" s="14" t="s">
        <v>118</v>
      </c>
      <c r="C760" s="18">
        <v>50</v>
      </c>
      <c r="D760" s="18">
        <v>0.5</v>
      </c>
      <c r="E760" s="18">
        <v>0.1</v>
      </c>
      <c r="F760" s="18">
        <v>1.8</v>
      </c>
      <c r="G760" s="18">
        <v>11</v>
      </c>
      <c r="H760" s="18">
        <v>0.1</v>
      </c>
      <c r="I760" s="18">
        <v>16.7</v>
      </c>
      <c r="J760" s="18">
        <v>0.05</v>
      </c>
      <c r="K760" s="18">
        <v>2.9</v>
      </c>
      <c r="L760" s="18">
        <v>101</v>
      </c>
      <c r="M760" s="18">
        <v>33.3</v>
      </c>
      <c r="N760" s="18">
        <v>121.67</v>
      </c>
      <c r="O760" s="18">
        <v>0.6</v>
      </c>
    </row>
    <row r="761" spans="1:15" ht="16.5" thickBot="1">
      <c r="A761" s="10">
        <v>115</v>
      </c>
      <c r="B761" s="14" t="s">
        <v>92</v>
      </c>
      <c r="C761" s="18">
        <v>200</v>
      </c>
      <c r="D761" s="18">
        <v>5.6</v>
      </c>
      <c r="E761" s="18">
        <v>5.2</v>
      </c>
      <c r="F761" s="18">
        <v>4.2</v>
      </c>
      <c r="G761" s="18">
        <v>86</v>
      </c>
      <c r="H761" s="18">
        <v>0.03</v>
      </c>
      <c r="I761" s="18">
        <v>9.2</v>
      </c>
      <c r="J761" s="18">
        <v>0.05</v>
      </c>
      <c r="K761" s="18">
        <v>0.5</v>
      </c>
      <c r="L761" s="18">
        <v>92</v>
      </c>
      <c r="M761" s="18">
        <v>8.06</v>
      </c>
      <c r="N761" s="18">
        <v>132</v>
      </c>
      <c r="O761" s="18" t="s">
        <v>24</v>
      </c>
    </row>
    <row r="762" spans="1:15" ht="32.25" thickBot="1">
      <c r="A762" s="14">
        <v>569</v>
      </c>
      <c r="B762" s="14" t="s">
        <v>95</v>
      </c>
      <c r="C762" s="75" t="s">
        <v>121</v>
      </c>
      <c r="D762" s="14">
        <v>8.6</v>
      </c>
      <c r="E762" s="14">
        <v>10.3</v>
      </c>
      <c r="F762" s="14">
        <v>38.6</v>
      </c>
      <c r="G762" s="14">
        <v>291.5</v>
      </c>
      <c r="H762" s="18">
        <v>0.09</v>
      </c>
      <c r="I762" s="18">
        <v>0.7</v>
      </c>
      <c r="J762" s="18">
        <v>0.05</v>
      </c>
      <c r="K762" s="18">
        <v>0.3</v>
      </c>
      <c r="L762" s="18">
        <v>85</v>
      </c>
      <c r="M762" s="18">
        <v>40</v>
      </c>
      <c r="N762" s="18">
        <v>129</v>
      </c>
      <c r="O762" s="18">
        <v>0.8</v>
      </c>
    </row>
    <row r="763" spans="1:15" ht="16.5" thickBot="1">
      <c r="A763" s="10">
        <v>493</v>
      </c>
      <c r="B763" s="14" t="s">
        <v>19</v>
      </c>
      <c r="C763" s="18">
        <v>200</v>
      </c>
      <c r="D763" s="18">
        <v>0.2</v>
      </c>
      <c r="E763" s="18">
        <v>0</v>
      </c>
      <c r="F763" s="18">
        <v>15.1</v>
      </c>
      <c r="G763" s="18">
        <v>61.2</v>
      </c>
      <c r="H763" s="18">
        <v>0</v>
      </c>
      <c r="I763" s="18">
        <v>0.8</v>
      </c>
      <c r="J763" s="18">
        <v>0</v>
      </c>
      <c r="K763" s="18">
        <v>0</v>
      </c>
      <c r="L763" s="18">
        <v>28.5</v>
      </c>
      <c r="M763" s="18">
        <v>3</v>
      </c>
      <c r="N763" s="18">
        <v>19.78</v>
      </c>
      <c r="O763" s="18">
        <v>0.6</v>
      </c>
    </row>
    <row r="764" spans="1:15" ht="16.5" thickBot="1">
      <c r="A764" s="10"/>
      <c r="B764" s="14" t="s">
        <v>96</v>
      </c>
      <c r="C764" s="18">
        <v>45</v>
      </c>
      <c r="D764" s="7">
        <v>3.1</v>
      </c>
      <c r="E764" s="7">
        <v>3</v>
      </c>
      <c r="F764" s="7">
        <v>29.4</v>
      </c>
      <c r="G764" s="7">
        <v>157</v>
      </c>
      <c r="H764" s="7">
        <v>0.1</v>
      </c>
      <c r="I764" s="7">
        <v>0</v>
      </c>
      <c r="J764" s="7">
        <v>0</v>
      </c>
      <c r="K764" s="7">
        <v>0.8</v>
      </c>
      <c r="L764" s="7">
        <v>20</v>
      </c>
      <c r="M764" s="7">
        <v>22.4</v>
      </c>
      <c r="N764" s="7">
        <v>97.2</v>
      </c>
      <c r="O764" s="7">
        <v>1.8</v>
      </c>
    </row>
    <row r="765" spans="1:15" ht="16.5" thickBot="1">
      <c r="A765" s="21"/>
      <c r="B765" s="5" t="s">
        <v>103</v>
      </c>
      <c r="C765" s="7">
        <v>715</v>
      </c>
      <c r="D765" s="41">
        <f>SUM(D760:D763)</f>
        <v>14.899999999999999</v>
      </c>
      <c r="E765" s="8">
        <v>18.6</v>
      </c>
      <c r="F765" s="8">
        <v>89.2</v>
      </c>
      <c r="G765" s="8">
        <v>596.7</v>
      </c>
      <c r="H765" s="6">
        <v>0.34</v>
      </c>
      <c r="I765" s="8">
        <v>27.4</v>
      </c>
      <c r="J765" s="8">
        <v>0.15</v>
      </c>
      <c r="K765" s="8">
        <v>4.7</v>
      </c>
      <c r="L765" s="8">
        <v>328.5</v>
      </c>
      <c r="M765" s="8">
        <v>108.76</v>
      </c>
      <c r="N765" s="8">
        <v>501.65</v>
      </c>
      <c r="O765" s="8">
        <v>3.64</v>
      </c>
    </row>
    <row r="766" spans="1:15" ht="15.75">
      <c r="A766" s="43"/>
      <c r="B766" s="44" t="s">
        <v>36</v>
      </c>
      <c r="C766" s="45" t="s">
        <v>37</v>
      </c>
      <c r="D766" s="46">
        <f>D765*4/G765*100</f>
        <v>9.988268811798221</v>
      </c>
      <c r="E766" s="47">
        <f>E765*9/G765*100</f>
        <v>28.054298642533936</v>
      </c>
      <c r="F766" s="47">
        <f>F765*4/G765*100</f>
        <v>59.79554214848333</v>
      </c>
      <c r="G766" s="45"/>
      <c r="H766" s="45"/>
      <c r="I766" s="45"/>
      <c r="J766" s="45"/>
      <c r="K766" s="45"/>
      <c r="L766" s="45"/>
      <c r="M766" s="45"/>
      <c r="N766" s="45"/>
      <c r="O766" s="45"/>
    </row>
    <row r="767" spans="1:15" ht="15.75">
      <c r="A767" s="33"/>
      <c r="B767" s="36"/>
      <c r="C767" s="35"/>
      <c r="D767" s="39"/>
      <c r="E767" s="40"/>
      <c r="F767" s="40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5.75">
      <c r="A768" s="33"/>
      <c r="B768" s="36"/>
      <c r="C768" s="35"/>
      <c r="D768" s="39"/>
      <c r="E768" s="40"/>
      <c r="F768" s="40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6.5" thickBot="1">
      <c r="A769" s="53"/>
      <c r="B769" s="54" t="s">
        <v>29</v>
      </c>
      <c r="C769" s="56">
        <f aca="true" t="shared" si="59" ref="C769:N769">C765+C755</f>
        <v>1215</v>
      </c>
      <c r="D769" s="58">
        <f t="shared" si="59"/>
        <v>31.599999999999998</v>
      </c>
      <c r="E769" s="58">
        <f t="shared" si="59"/>
        <v>36.900000000000006</v>
      </c>
      <c r="F769" s="58">
        <f t="shared" si="59"/>
        <v>169.2</v>
      </c>
      <c r="G769" s="58">
        <f t="shared" si="59"/>
        <v>1148.2</v>
      </c>
      <c r="H769" s="58">
        <f t="shared" si="59"/>
        <v>0.53</v>
      </c>
      <c r="I769" s="58">
        <f t="shared" si="59"/>
        <v>29.7</v>
      </c>
      <c r="J769" s="56">
        <f t="shared" si="59"/>
        <v>0.26</v>
      </c>
      <c r="K769" s="56">
        <f t="shared" si="59"/>
        <v>4.96</v>
      </c>
      <c r="L769" s="56">
        <f t="shared" si="59"/>
        <v>533</v>
      </c>
      <c r="M769" s="56">
        <f t="shared" si="59"/>
        <v>134.76</v>
      </c>
      <c r="N769" s="56">
        <f t="shared" si="59"/>
        <v>726.65</v>
      </c>
      <c r="O769" s="56">
        <v>6.49</v>
      </c>
    </row>
    <row r="770" spans="1:6" ht="16.5" thickBot="1">
      <c r="A770" s="28"/>
      <c r="B770" s="16" t="s">
        <v>36</v>
      </c>
      <c r="C770" s="17" t="s">
        <v>37</v>
      </c>
      <c r="D770" s="38">
        <f>D769*4/G769*100</f>
        <v>11.00853509841491</v>
      </c>
      <c r="E770" s="26">
        <f>E769*9/G769*100</f>
        <v>28.923532485629682</v>
      </c>
      <c r="F770" s="26">
        <f>F769*4/G769*100</f>
        <v>58.944434767462106</v>
      </c>
    </row>
  </sheetData>
  <sheetProtection/>
  <mergeCells count="46">
    <mergeCell ref="C747:C748"/>
    <mergeCell ref="H747:H748"/>
    <mergeCell ref="C630:C631"/>
    <mergeCell ref="H630:H631"/>
    <mergeCell ref="C669:C670"/>
    <mergeCell ref="H669:H670"/>
    <mergeCell ref="C707:C708"/>
    <mergeCell ref="H707:H708"/>
    <mergeCell ref="C4:C5"/>
    <mergeCell ref="H4:H5"/>
    <mergeCell ref="C43:C44"/>
    <mergeCell ref="H43:H44"/>
    <mergeCell ref="C82:C83"/>
    <mergeCell ref="H82:H83"/>
    <mergeCell ref="H316:H317"/>
    <mergeCell ref="C122:C123"/>
    <mergeCell ref="H122:H123"/>
    <mergeCell ref="C162:C163"/>
    <mergeCell ref="H162:H163"/>
    <mergeCell ref="C200:C201"/>
    <mergeCell ref="H200:H201"/>
    <mergeCell ref="C357:C358"/>
    <mergeCell ref="H357:H358"/>
    <mergeCell ref="A1:O1"/>
    <mergeCell ref="A2:G2"/>
    <mergeCell ref="H2:O2"/>
    <mergeCell ref="C239:C240"/>
    <mergeCell ref="H239:H240"/>
    <mergeCell ref="C278:C279"/>
    <mergeCell ref="H278:H279"/>
    <mergeCell ref="C316:C317"/>
    <mergeCell ref="C397:C398"/>
    <mergeCell ref="H397:H398"/>
    <mergeCell ref="A395:O395"/>
    <mergeCell ref="A396:G396"/>
    <mergeCell ref="H396:O396"/>
    <mergeCell ref="C435:C436"/>
    <mergeCell ref="H435:H436"/>
    <mergeCell ref="C593:C594"/>
    <mergeCell ref="H593:H594"/>
    <mergeCell ref="C475:C476"/>
    <mergeCell ref="H475:H476"/>
    <mergeCell ref="C513:C514"/>
    <mergeCell ref="H513:H514"/>
    <mergeCell ref="C553:C554"/>
    <mergeCell ref="H553:H5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Кул-][кер</dc:creator>
  <cp:keywords/>
  <dc:description/>
  <cp:lastModifiedBy>Microsoft</cp:lastModifiedBy>
  <cp:lastPrinted>2023-08-22T11:20:23Z</cp:lastPrinted>
  <dcterms:created xsi:type="dcterms:W3CDTF">2005-10-20T12:14:20Z</dcterms:created>
  <dcterms:modified xsi:type="dcterms:W3CDTF">2023-08-22T11:23:30Z</dcterms:modified>
  <cp:category/>
  <cp:version/>
  <cp:contentType/>
  <cp:contentStatus/>
</cp:coreProperties>
</file>